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395" windowHeight="7620"/>
  </bookViews>
  <sheets>
    <sheet name="合并资产负债表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合并资产负债表!$A$1:$H$77</definedName>
    <definedName name="明细科目">OFFSET([4]会计科目!$I$2,MATCH([4]合并抵消分录!$F1,总账科目,0),1,,COUNTA(OFFSET([4]会计科目!$J$2:$IV$2,MATCH([4]合并抵消分录!$F1,总账科目,0),)))</definedName>
    <definedName name="总账科目">[4]会计科目!$I$3:$I$99</definedName>
  </definedNames>
  <calcPr calcId="144525"/>
</workbook>
</file>

<file path=xl/calcChain.xml><?xml version="1.0" encoding="utf-8"?>
<calcChain xmlns="http://schemas.openxmlformats.org/spreadsheetml/2006/main">
  <c r="G75" i="4" l="1"/>
  <c r="D75" i="4"/>
  <c r="G74" i="4"/>
  <c r="I74" i="4" s="1"/>
  <c r="G73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72" i="4" s="1"/>
  <c r="G54" i="4"/>
  <c r="G53" i="4"/>
  <c r="G52" i="4"/>
  <c r="G51" i="4"/>
  <c r="G50" i="4"/>
  <c r="C50" i="4"/>
  <c r="G49" i="4"/>
  <c r="C49" i="4"/>
  <c r="G48" i="4"/>
  <c r="C48" i="4"/>
  <c r="G47" i="4"/>
  <c r="C47" i="4"/>
  <c r="C46" i="4"/>
  <c r="C45" i="4"/>
  <c r="H44" i="4"/>
  <c r="H45" i="4" s="1"/>
  <c r="H75" i="4" s="1"/>
  <c r="C44" i="4"/>
  <c r="G43" i="4"/>
  <c r="C43" i="4"/>
  <c r="G42" i="4"/>
  <c r="C42" i="4"/>
  <c r="G41" i="4"/>
  <c r="C41" i="4"/>
  <c r="H40" i="4"/>
  <c r="G40" i="4"/>
  <c r="C40" i="4"/>
  <c r="G39" i="4"/>
  <c r="C39" i="4"/>
  <c r="G38" i="4"/>
  <c r="C38" i="4"/>
  <c r="C51" i="4" s="1"/>
  <c r="C75" i="4" s="1"/>
  <c r="G37" i="4"/>
  <c r="C37" i="4"/>
  <c r="G36" i="4"/>
  <c r="C36" i="4"/>
  <c r="G35" i="4"/>
  <c r="C35" i="4"/>
  <c r="G34" i="4"/>
  <c r="G44" i="4" s="1"/>
  <c r="G45" i="4" s="1"/>
  <c r="C34" i="4"/>
  <c r="C33" i="4"/>
  <c r="G32" i="4"/>
  <c r="C32" i="4"/>
  <c r="G31" i="4"/>
  <c r="C31" i="4"/>
  <c r="G30" i="4"/>
  <c r="C30" i="4"/>
  <c r="G29" i="4"/>
  <c r="C29" i="4"/>
  <c r="G28" i="4"/>
  <c r="C28" i="4"/>
  <c r="G27" i="4"/>
  <c r="G26" i="4"/>
  <c r="C26" i="4"/>
  <c r="G25" i="4"/>
  <c r="C25" i="4"/>
  <c r="G24" i="4"/>
  <c r="D24" i="4"/>
  <c r="C24" i="4"/>
  <c r="G23" i="4"/>
  <c r="D23" i="4"/>
  <c r="C23" i="4"/>
  <c r="G22" i="4"/>
  <c r="C22" i="4"/>
  <c r="G21" i="4"/>
  <c r="C21" i="4"/>
  <c r="G20" i="4"/>
  <c r="C20" i="4"/>
  <c r="G19" i="4"/>
  <c r="D19" i="4"/>
  <c r="C19" i="4"/>
  <c r="G18" i="4"/>
  <c r="C18" i="4"/>
  <c r="G17" i="4"/>
  <c r="C17" i="4"/>
  <c r="G16" i="4"/>
  <c r="D16" i="4"/>
  <c r="C16" i="4"/>
  <c r="G15" i="4"/>
  <c r="D15" i="4"/>
  <c r="C15" i="4"/>
  <c r="G14" i="4"/>
  <c r="D14" i="4"/>
  <c r="C14" i="4"/>
  <c r="G13" i="4"/>
  <c r="D13" i="4"/>
  <c r="C13" i="4"/>
  <c r="G12" i="4"/>
  <c r="C12" i="4"/>
  <c r="G11" i="4"/>
  <c r="C11" i="4"/>
  <c r="G10" i="4"/>
  <c r="C10" i="4"/>
  <c r="G9" i="4"/>
  <c r="D9" i="4"/>
  <c r="C9" i="4"/>
  <c r="G8" i="4"/>
  <c r="D8" i="4"/>
  <c r="C8" i="4"/>
  <c r="G7" i="4"/>
  <c r="D7" i="4"/>
  <c r="C7" i="4"/>
  <c r="G6" i="4"/>
  <c r="D6" i="4"/>
  <c r="C6" i="4"/>
  <c r="G5" i="4"/>
  <c r="C5" i="4"/>
  <c r="F3" i="4"/>
  <c r="E3" i="4"/>
  <c r="H2" i="4"/>
  <c r="E2" i="4"/>
  <c r="B2" i="4"/>
  <c r="F2" i="4" s="1"/>
  <c r="A2" i="4"/>
  <c r="G80" i="4" l="1"/>
  <c r="G79" i="4"/>
  <c r="H80" i="4"/>
  <c r="H79" i="4"/>
</calcChain>
</file>

<file path=xl/sharedStrings.xml><?xml version="1.0" encoding="utf-8"?>
<sst xmlns="http://schemas.openxmlformats.org/spreadsheetml/2006/main" count="179" uniqueCount="167">
  <si>
    <t>合并资产负债表</t>
    <phoneticPr fontId="4" type="noConversion"/>
  </si>
  <si>
    <t xml:space="preserve"> 合并资产负债表（续）</t>
    <phoneticPr fontId="4" type="noConversion"/>
  </si>
  <si>
    <t>金额单位：人民币元</t>
    <phoneticPr fontId="4" type="noConversion"/>
  </si>
  <si>
    <r>
      <t>项</t>
    </r>
    <r>
      <rPr>
        <sz val="9"/>
        <rFont val="Arial"/>
        <family val="2"/>
      </rPr>
      <t xml:space="preserve">            </t>
    </r>
    <r>
      <rPr>
        <sz val="9"/>
        <rFont val="宋体"/>
        <family val="3"/>
        <charset val="134"/>
      </rPr>
      <t>目</t>
    </r>
    <phoneticPr fontId="4" type="noConversion"/>
  </si>
  <si>
    <t>附注六</t>
    <phoneticPr fontId="4" type="noConversion"/>
  </si>
  <si>
    <t>期末余额</t>
    <phoneticPr fontId="4" type="noConversion"/>
  </si>
  <si>
    <t>期初余额</t>
    <phoneticPr fontId="4" type="noConversion"/>
  </si>
  <si>
    <t>期末余额</t>
    <phoneticPr fontId="4" type="noConversion"/>
  </si>
  <si>
    <t>期初余额</t>
    <phoneticPr fontId="4" type="noConversion"/>
  </si>
  <si>
    <t>流动资产：</t>
  </si>
  <si>
    <t>流动负债：</t>
  </si>
  <si>
    <r>
      <t xml:space="preserve">        </t>
    </r>
    <r>
      <rPr>
        <sz val="9"/>
        <rFont val="宋体"/>
        <family val="3"/>
        <charset val="134"/>
      </rPr>
      <t>货币资金</t>
    </r>
    <phoneticPr fontId="4" type="noConversion"/>
  </si>
  <si>
    <r>
      <t>注释</t>
    </r>
    <r>
      <rPr>
        <sz val="9"/>
        <rFont val="Arial Narrow"/>
        <family val="2"/>
      </rPr>
      <t>1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</si>
  <si>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短期借款</t>
    </r>
    <phoneticPr fontId="4" type="noConversion"/>
  </si>
  <si>
    <t>注释18</t>
    <phoneticPr fontId="4" type="noConversion"/>
  </si>
  <si>
    <r>
      <t xml:space="preserve">    </t>
    </r>
    <r>
      <rPr>
        <sz val="9"/>
        <rFont val="宋体"/>
        <family val="3"/>
        <charset val="134"/>
      </rPr>
      <t>△结算备付金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</si>
  <si>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△向中央银行借款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</si>
  <si>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△拆出资金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</si>
  <si>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△吸收存款及同业存放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</si>
  <si>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以公允价值计量且其变动计入当期损益的金融资产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</si>
  <si>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△拆入资金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</si>
  <si>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衍生金融资产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</si>
  <si>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以公允价值计量且其变动计入当期损益的金融负债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</si>
  <si>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应收票据</t>
    </r>
    <phoneticPr fontId="4" type="noConversion"/>
  </si>
  <si>
    <r>
      <t>注释</t>
    </r>
    <r>
      <rPr>
        <sz val="9"/>
        <rFont val="Arial Narrow"/>
        <family val="2"/>
      </rPr>
      <t>2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</si>
  <si>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衍生金融负债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</si>
  <si>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应收账款</t>
    </r>
    <phoneticPr fontId="4" type="noConversion"/>
  </si>
  <si>
    <r>
      <t>注释</t>
    </r>
    <r>
      <rPr>
        <sz val="9"/>
        <rFont val="Arial Narrow"/>
        <family val="2"/>
      </rPr>
      <t>3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</si>
  <si>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应付票据</t>
    </r>
    <phoneticPr fontId="4" type="noConversion"/>
  </si>
  <si>
    <t>注释19</t>
    <phoneticPr fontId="4" type="noConversion"/>
  </si>
  <si>
    <r>
      <t xml:space="preserve">        </t>
    </r>
    <r>
      <rPr>
        <sz val="9"/>
        <rFont val="宋体"/>
        <family val="3"/>
        <charset val="134"/>
      </rPr>
      <t>预付款项</t>
    </r>
    <phoneticPr fontId="4" type="noConversion"/>
  </si>
  <si>
    <t>注释4</t>
    <phoneticPr fontId="4" type="noConversion"/>
  </si>
  <si>
    <r>
      <t xml:space="preserve">        </t>
    </r>
    <r>
      <rPr>
        <sz val="9"/>
        <rFont val="宋体"/>
        <family val="3"/>
        <charset val="134"/>
      </rPr>
      <t>应付账款</t>
    </r>
    <phoneticPr fontId="4" type="noConversion"/>
  </si>
  <si>
    <t>注释20</t>
  </si>
  <si>
    <r>
      <t xml:space="preserve">    </t>
    </r>
    <r>
      <rPr>
        <sz val="9"/>
        <rFont val="宋体"/>
        <family val="3"/>
        <charset val="134"/>
      </rPr>
      <t>△应收保费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</si>
  <si>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预收款项</t>
    </r>
    <phoneticPr fontId="4" type="noConversion"/>
  </si>
  <si>
    <t>注释21</t>
  </si>
  <si>
    <r>
      <t xml:space="preserve">    </t>
    </r>
    <r>
      <rPr>
        <sz val="9"/>
        <rFont val="宋体"/>
        <family val="3"/>
        <charset val="134"/>
      </rPr>
      <t>△应收分保账款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</si>
  <si>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△卖出回购金融资产款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</si>
  <si>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△应收分保合同准备金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</si>
  <si>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△应付手续费及佣金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</si>
  <si>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应收利息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</si>
  <si>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应付职工薪酬</t>
    </r>
    <phoneticPr fontId="4" type="noConversion"/>
  </si>
  <si>
    <t>注释22</t>
    <phoneticPr fontId="4" type="noConversion"/>
  </si>
  <si>
    <t xml:space="preserve">    应收股利</t>
    <phoneticPr fontId="4" type="noConversion"/>
  </si>
  <si>
    <t>注释5</t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</si>
  <si>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其中：应付工资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</si>
  <si>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其他应收款</t>
    </r>
    <phoneticPr fontId="4" type="noConversion"/>
  </si>
  <si>
    <t>注释6</t>
    <phoneticPr fontId="4" type="noConversion"/>
  </si>
  <si>
    <r>
      <t xml:space="preserve">                        </t>
    </r>
    <r>
      <rPr>
        <sz val="9"/>
        <rFont val="宋体"/>
        <family val="3"/>
        <charset val="134"/>
      </rPr>
      <t>应付福利费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</si>
  <si>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△买入返售金融资产</t>
    </r>
    <phoneticPr fontId="4" type="noConversion"/>
  </si>
  <si>
    <r>
      <t xml:space="preserve">                          #</t>
    </r>
    <r>
      <rPr>
        <sz val="9"/>
        <rFont val="宋体"/>
        <family val="3"/>
        <charset val="134"/>
      </rPr>
      <t>其中：职工奖励及福利基金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</si>
  <si>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存货</t>
    </r>
    <phoneticPr fontId="4" type="noConversion"/>
  </si>
  <si>
    <t>注释7</t>
    <phoneticPr fontId="4" type="noConversion"/>
  </si>
  <si>
    <r>
      <t xml:space="preserve">        </t>
    </r>
    <r>
      <rPr>
        <sz val="9"/>
        <rFont val="宋体"/>
        <family val="3"/>
        <charset val="134"/>
      </rPr>
      <t>应交税费</t>
    </r>
    <phoneticPr fontId="4" type="noConversion"/>
  </si>
  <si>
    <t>注释23</t>
  </si>
  <si>
    <r>
      <t xml:space="preserve">            </t>
    </r>
    <r>
      <rPr>
        <sz val="9"/>
        <rFont val="宋体"/>
        <family val="3"/>
        <charset val="134"/>
      </rPr>
      <t>其中：原材料</t>
    </r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</si>
  <si>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其中：应交税金</t>
    </r>
    <phoneticPr fontId="4" type="noConversion"/>
  </si>
  <si>
    <r>
      <t xml:space="preserve">                        </t>
    </r>
    <r>
      <rPr>
        <sz val="9"/>
        <rFont val="宋体"/>
        <family val="3"/>
        <charset val="134"/>
      </rPr>
      <t>库存商品（产成品）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</si>
  <si>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应付利息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</si>
  <si>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划分为持有待售的资产</t>
    </r>
    <phoneticPr fontId="4" type="noConversion"/>
  </si>
  <si>
    <t xml:space="preserve">    应付股利</t>
    <phoneticPr fontId="4" type="noConversion"/>
  </si>
  <si>
    <r>
      <t xml:space="preserve">        </t>
    </r>
    <r>
      <rPr>
        <sz val="9"/>
        <rFont val="宋体"/>
        <family val="3"/>
        <charset val="134"/>
      </rPr>
      <t>一年内到期的非流动资产</t>
    </r>
  </si>
  <si>
    <r>
      <t xml:space="preserve">        </t>
    </r>
    <r>
      <rPr>
        <sz val="9"/>
        <rFont val="宋体"/>
        <family val="3"/>
        <charset val="134"/>
      </rPr>
      <t>其他应付款</t>
    </r>
    <phoneticPr fontId="4" type="noConversion"/>
  </si>
  <si>
    <t>注释24</t>
    <phoneticPr fontId="4" type="noConversion"/>
  </si>
  <si>
    <r>
      <t xml:space="preserve">        </t>
    </r>
    <r>
      <rPr>
        <sz val="9"/>
        <rFont val="宋体"/>
        <family val="3"/>
        <charset val="134"/>
      </rPr>
      <t>其他流动资产</t>
    </r>
    <phoneticPr fontId="4" type="noConversion"/>
  </si>
  <si>
    <t>注释8</t>
    <phoneticPr fontId="4" type="noConversion"/>
  </si>
  <si>
    <r>
      <t xml:space="preserve">    </t>
    </r>
    <r>
      <rPr>
        <sz val="9"/>
        <rFont val="宋体"/>
        <family val="3"/>
        <charset val="134"/>
      </rPr>
      <t>△应付分保账款</t>
    </r>
    <phoneticPr fontId="4" type="noConversion"/>
  </si>
  <si>
    <t>流动资产合计</t>
  </si>
  <si>
    <r>
      <t xml:space="preserve">    </t>
    </r>
    <r>
      <rPr>
        <sz val="9"/>
        <rFont val="宋体"/>
        <family val="3"/>
        <charset val="134"/>
      </rPr>
      <t>△保险合同准备金</t>
    </r>
    <phoneticPr fontId="4" type="noConversion"/>
  </si>
  <si>
    <t>非流动资产：</t>
  </si>
  <si>
    <r>
      <t xml:space="preserve">    </t>
    </r>
    <r>
      <rPr>
        <sz val="9"/>
        <rFont val="宋体"/>
        <family val="3"/>
        <charset val="134"/>
      </rPr>
      <t>△代理买卖证券款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</si>
  <si>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△发放贷款及垫款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</si>
  <si>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△代理承销证券款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</si>
  <si>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可供出售金融资产</t>
    </r>
    <phoneticPr fontId="4" type="noConversion"/>
  </si>
  <si>
    <t>注释9</t>
    <phoneticPr fontId="4" type="noConversion"/>
  </si>
  <si>
    <r>
      <t xml:space="preserve">        </t>
    </r>
    <r>
      <rPr>
        <sz val="9"/>
        <rFont val="宋体"/>
        <family val="3"/>
        <charset val="134"/>
      </rPr>
      <t>划分为持有待售的负债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</si>
  <si>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持有至到期投资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</si>
  <si>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一年内到期的非流动负债</t>
    </r>
    <phoneticPr fontId="4" type="noConversion"/>
  </si>
  <si>
    <t>注释25</t>
    <phoneticPr fontId="4" type="noConversion"/>
  </si>
  <si>
    <r>
      <t xml:space="preserve">        </t>
    </r>
    <r>
      <rPr>
        <sz val="9"/>
        <rFont val="宋体"/>
        <family val="3"/>
        <charset val="134"/>
      </rPr>
      <t>长期应收款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</si>
  <si>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其他流动负债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</si>
  <si>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长期股权投资</t>
    </r>
    <phoneticPr fontId="4" type="noConversion"/>
  </si>
  <si>
    <t>注释10</t>
    <phoneticPr fontId="4" type="noConversion"/>
  </si>
  <si>
    <t>流动负债合计</t>
    <phoneticPr fontId="4" type="noConversion"/>
  </si>
  <si>
    <r>
      <t xml:space="preserve">        </t>
    </r>
    <r>
      <rPr>
        <sz val="9"/>
        <rFont val="宋体"/>
        <family val="3"/>
        <charset val="134"/>
      </rPr>
      <t>投资性房地产</t>
    </r>
    <phoneticPr fontId="4" type="noConversion"/>
  </si>
  <si>
    <t>非流动负债：</t>
  </si>
  <si>
    <r>
      <t xml:space="preserve">        </t>
    </r>
    <r>
      <rPr>
        <sz val="9"/>
        <rFont val="宋体"/>
        <family val="3"/>
        <charset val="134"/>
      </rPr>
      <t>固定资产原价</t>
    </r>
    <phoneticPr fontId="4" type="noConversion"/>
  </si>
  <si>
    <t>注释11</t>
    <phoneticPr fontId="4" type="noConversion"/>
  </si>
  <si>
    <r>
      <t xml:space="preserve">        </t>
    </r>
    <r>
      <rPr>
        <sz val="9"/>
        <rFont val="宋体"/>
        <family val="3"/>
        <charset val="134"/>
      </rPr>
      <t>长期借款</t>
    </r>
    <phoneticPr fontId="4" type="noConversion"/>
  </si>
  <si>
    <t>注释26</t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</si>
  <si>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减：累计折旧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</si>
  <si>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应付债券</t>
    </r>
    <phoneticPr fontId="4" type="noConversion"/>
  </si>
  <si>
    <t>注释27</t>
  </si>
  <si>
    <r>
      <t xml:space="preserve">        </t>
    </r>
    <r>
      <rPr>
        <sz val="9"/>
        <rFont val="宋体"/>
        <family val="3"/>
        <charset val="134"/>
      </rPr>
      <t>固定资产净值</t>
    </r>
    <phoneticPr fontId="4" type="noConversion"/>
  </si>
  <si>
    <t>注释11</t>
  </si>
  <si>
    <r>
      <t xml:space="preserve">        </t>
    </r>
    <r>
      <rPr>
        <sz val="9"/>
        <rFont val="宋体"/>
        <family val="3"/>
        <charset val="134"/>
      </rPr>
      <t>长期应付款</t>
    </r>
    <phoneticPr fontId="4" type="noConversion"/>
  </si>
  <si>
    <t>注释28</t>
  </si>
  <si>
    <r>
      <t xml:space="preserve">            </t>
    </r>
    <r>
      <rPr>
        <sz val="9"/>
        <rFont val="宋体"/>
        <family val="3"/>
        <charset val="134"/>
      </rPr>
      <t>减：固定资产减值准备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</si>
  <si>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长期应付职工薪酬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</si>
  <si>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固定资产净额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</si>
  <si>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专项应付款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</si>
  <si>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在建工程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</si>
  <si>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预计负债</t>
    </r>
  </si>
  <si>
    <r>
      <t xml:space="preserve">        </t>
    </r>
    <r>
      <rPr>
        <sz val="9"/>
        <rFont val="宋体"/>
        <family val="3"/>
        <charset val="134"/>
      </rPr>
      <t>工程物资</t>
    </r>
    <phoneticPr fontId="4" type="noConversion"/>
  </si>
  <si>
    <t>注释12</t>
    <phoneticPr fontId="4" type="noConversion"/>
  </si>
  <si>
    <r>
      <t xml:space="preserve">        </t>
    </r>
    <r>
      <rPr>
        <sz val="9"/>
        <rFont val="宋体"/>
        <family val="3"/>
        <charset val="134"/>
      </rPr>
      <t>递延收益</t>
    </r>
    <phoneticPr fontId="4" type="noConversion"/>
  </si>
  <si>
    <t>注释29</t>
    <phoneticPr fontId="4" type="noConversion"/>
  </si>
  <si>
    <r>
      <t xml:space="preserve">        </t>
    </r>
    <r>
      <rPr>
        <sz val="9"/>
        <rFont val="宋体"/>
        <family val="3"/>
        <charset val="134"/>
      </rPr>
      <t>固定资产清理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</si>
  <si>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递延所得税负债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</si>
  <si>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生产性生物资产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</si>
  <si>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其他非流动负债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</si>
  <si>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油气资产</t>
    </r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</si>
  <si>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其中：特准储备基金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</si>
  <si>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无形资产</t>
    </r>
    <phoneticPr fontId="4" type="noConversion"/>
  </si>
  <si>
    <t>注释13</t>
    <phoneticPr fontId="4" type="noConversion"/>
  </si>
  <si>
    <t>非流动负债合计</t>
    <phoneticPr fontId="4" type="noConversion"/>
  </si>
  <si>
    <r>
      <t xml:space="preserve">        </t>
    </r>
    <r>
      <rPr>
        <sz val="9"/>
        <rFont val="宋体"/>
        <family val="3"/>
        <charset val="134"/>
      </rPr>
      <t>开发支出</t>
    </r>
    <phoneticPr fontId="4" type="noConversion"/>
  </si>
  <si>
    <r>
      <t>负</t>
    </r>
    <r>
      <rPr>
        <b/>
        <sz val="9"/>
        <rFont val="Arial"/>
        <family val="2"/>
      </rPr>
      <t xml:space="preserve"> </t>
    </r>
    <r>
      <rPr>
        <b/>
        <sz val="9"/>
        <rFont val="宋体"/>
        <family val="3"/>
        <charset val="134"/>
      </rPr>
      <t>债</t>
    </r>
    <r>
      <rPr>
        <b/>
        <sz val="9"/>
        <rFont val="Arial"/>
        <family val="2"/>
      </rPr>
      <t xml:space="preserve"> </t>
    </r>
    <r>
      <rPr>
        <b/>
        <sz val="9"/>
        <rFont val="宋体"/>
        <family val="3"/>
        <charset val="134"/>
      </rPr>
      <t>合</t>
    </r>
    <r>
      <rPr>
        <b/>
        <sz val="9"/>
        <rFont val="Arial"/>
        <family val="2"/>
      </rPr>
      <t xml:space="preserve"> </t>
    </r>
    <r>
      <rPr>
        <b/>
        <sz val="9"/>
        <rFont val="宋体"/>
        <family val="3"/>
        <charset val="134"/>
      </rPr>
      <t>计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</si>
  <si>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商誉</t>
    </r>
    <phoneticPr fontId="4" type="noConversion"/>
  </si>
  <si>
    <t>注释14</t>
    <phoneticPr fontId="4" type="noConversion"/>
  </si>
  <si>
    <t>所有者权益（或股东权益）：</t>
  </si>
  <si>
    <r>
      <t xml:space="preserve">        </t>
    </r>
    <r>
      <rPr>
        <sz val="9"/>
        <rFont val="宋体"/>
        <family val="3"/>
        <charset val="134"/>
      </rPr>
      <t>长期待摊费用</t>
    </r>
    <phoneticPr fontId="4" type="noConversion"/>
  </si>
  <si>
    <t>注释15</t>
  </si>
  <si>
    <r>
      <t xml:space="preserve">        </t>
    </r>
    <r>
      <rPr>
        <sz val="9"/>
        <rFont val="宋体"/>
        <family val="3"/>
        <charset val="134"/>
      </rPr>
      <t>实收资本（股本）</t>
    </r>
    <phoneticPr fontId="4" type="noConversion"/>
  </si>
  <si>
    <t>注释30</t>
    <phoneticPr fontId="4" type="noConversion"/>
  </si>
  <si>
    <r>
      <t xml:space="preserve">        </t>
    </r>
    <r>
      <rPr>
        <sz val="9"/>
        <rFont val="宋体"/>
        <family val="3"/>
        <charset val="134"/>
      </rPr>
      <t>递延所得税资产</t>
    </r>
    <phoneticPr fontId="4" type="noConversion"/>
  </si>
  <si>
    <t>注释16</t>
  </si>
  <si>
    <t xml:space="preserve">        国有资本</t>
  </si>
  <si>
    <r>
      <t xml:space="preserve">        </t>
    </r>
    <r>
      <rPr>
        <sz val="9"/>
        <rFont val="宋体"/>
        <family val="3"/>
        <charset val="134"/>
      </rPr>
      <t>其他非流动资产</t>
    </r>
    <phoneticPr fontId="4" type="noConversion"/>
  </si>
  <si>
    <t>注释17</t>
  </si>
  <si>
    <t xml:space="preserve">            其中：国有法人资本</t>
  </si>
  <si>
    <r>
      <t xml:space="preserve">            </t>
    </r>
    <r>
      <rPr>
        <sz val="9"/>
        <rFont val="宋体"/>
        <family val="3"/>
        <charset val="134"/>
      </rPr>
      <t>其中：特准储备物资</t>
    </r>
    <phoneticPr fontId="4" type="noConversion"/>
  </si>
  <si>
    <t xml:space="preserve">        集体资本</t>
  </si>
  <si>
    <t>非流动资产合计</t>
  </si>
  <si>
    <t xml:space="preserve">        私营资本</t>
  </si>
  <si>
    <t xml:space="preserve">            其中：个人资本</t>
  </si>
  <si>
    <t xml:space="preserve">        外商资本</t>
  </si>
  <si>
    <r>
      <t xml:space="preserve">       #</t>
    </r>
    <r>
      <rPr>
        <sz val="9"/>
        <rFont val="宋体"/>
        <family val="3"/>
        <charset val="134"/>
      </rPr>
      <t>减：已归还投资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</si>
  <si>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实收资本（或股本）净额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</si>
  <si>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其他权益工具</t>
    </r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</si>
  <si>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其中：优先股</t>
    </r>
    <phoneticPr fontId="4" type="noConversion"/>
  </si>
  <si>
    <r>
      <t xml:space="preserve">                        </t>
    </r>
    <r>
      <rPr>
        <sz val="9"/>
        <rFont val="宋体"/>
        <family val="3"/>
        <charset val="134"/>
      </rPr>
      <t>永续债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</si>
  <si>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资本公积</t>
    </r>
    <phoneticPr fontId="4" type="noConversion"/>
  </si>
  <si>
    <t>注释31</t>
    <phoneticPr fontId="4" type="noConversion"/>
  </si>
  <si>
    <r>
      <t xml:space="preserve">        </t>
    </r>
    <r>
      <rPr>
        <sz val="9"/>
        <rFont val="宋体"/>
        <family val="3"/>
        <charset val="134"/>
      </rPr>
      <t>减：库存股</t>
    </r>
  </si>
  <si>
    <r>
      <t xml:space="preserve">        </t>
    </r>
    <r>
      <rPr>
        <sz val="9"/>
        <rFont val="宋体"/>
        <family val="3"/>
        <charset val="134"/>
      </rPr>
      <t>其他综合收益</t>
    </r>
    <phoneticPr fontId="4" type="noConversion"/>
  </si>
  <si>
    <r>
      <t xml:space="preserve">            </t>
    </r>
    <r>
      <rPr>
        <sz val="9"/>
        <rFont val="宋体"/>
        <family val="3"/>
        <charset val="134"/>
      </rPr>
      <t>其中：外币报表折算差额</t>
    </r>
    <phoneticPr fontId="4" type="noConversion"/>
  </si>
  <si>
    <t xml:space="preserve">    专项储备</t>
    <phoneticPr fontId="4" type="noConversion"/>
  </si>
  <si>
    <t>注释32</t>
    <phoneticPr fontId="4" type="noConversion"/>
  </si>
  <si>
    <r>
      <t xml:space="preserve">        </t>
    </r>
    <r>
      <rPr>
        <sz val="9"/>
        <rFont val="宋体"/>
        <family val="3"/>
        <charset val="134"/>
      </rPr>
      <t>盈余公积</t>
    </r>
    <phoneticPr fontId="4" type="noConversion"/>
  </si>
  <si>
    <t>注释33</t>
  </si>
  <si>
    <r>
      <t xml:space="preserve">            </t>
    </r>
    <r>
      <rPr>
        <sz val="9"/>
        <rFont val="宋体"/>
        <family val="3"/>
        <charset val="134"/>
      </rPr>
      <t>其中：法定公积金</t>
    </r>
    <phoneticPr fontId="4" type="noConversion"/>
  </si>
  <si>
    <r>
      <t xml:space="preserve">                        </t>
    </r>
    <r>
      <rPr>
        <sz val="9"/>
        <rFont val="宋体"/>
        <family val="3"/>
        <charset val="134"/>
      </rPr>
      <t>任意公积金</t>
    </r>
    <phoneticPr fontId="4" type="noConversion"/>
  </si>
  <si>
    <r>
      <t xml:space="preserve">                      #</t>
    </r>
    <r>
      <rPr>
        <sz val="9"/>
        <rFont val="宋体"/>
        <family val="3"/>
        <charset val="134"/>
      </rPr>
      <t>储备基金</t>
    </r>
    <phoneticPr fontId="4" type="noConversion"/>
  </si>
  <si>
    <r>
      <t xml:space="preserve">                      #</t>
    </r>
    <r>
      <rPr>
        <sz val="9"/>
        <rFont val="宋体"/>
        <family val="3"/>
        <charset val="134"/>
      </rPr>
      <t>企业发展基金</t>
    </r>
    <phoneticPr fontId="4" type="noConversion"/>
  </si>
  <si>
    <r>
      <t xml:space="preserve">                     #</t>
    </r>
    <r>
      <rPr>
        <sz val="9"/>
        <rFont val="宋体"/>
        <family val="3"/>
        <charset val="134"/>
      </rPr>
      <t>利润归还投资</t>
    </r>
    <phoneticPr fontId="4" type="noConversion"/>
  </si>
  <si>
    <r>
      <t xml:space="preserve">    </t>
    </r>
    <r>
      <rPr>
        <sz val="9"/>
        <rFont val="宋体"/>
        <family val="3"/>
        <charset val="134"/>
      </rPr>
      <t>△一般风险准备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</si>
  <si>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未分配利润</t>
    </r>
    <phoneticPr fontId="4" type="noConversion"/>
  </si>
  <si>
    <t>注释34</t>
    <phoneticPr fontId="4" type="noConversion"/>
  </si>
  <si>
    <t>归属于母公司所有者权益合计</t>
    <phoneticPr fontId="4" type="noConversion"/>
  </si>
  <si>
    <r>
      <t xml:space="preserve">       *</t>
    </r>
    <r>
      <rPr>
        <sz val="9"/>
        <rFont val="宋体"/>
        <family val="3"/>
        <charset val="134"/>
      </rPr>
      <t>少数股东权益</t>
    </r>
    <phoneticPr fontId="4" type="noConversion"/>
  </si>
  <si>
    <t>所有者权益合计</t>
    <phoneticPr fontId="4" type="noConversion"/>
  </si>
  <si>
    <r>
      <t>资</t>
    </r>
    <r>
      <rPr>
        <b/>
        <sz val="9"/>
        <rFont val="Arial"/>
        <family val="2"/>
      </rPr>
      <t xml:space="preserve">  </t>
    </r>
    <r>
      <rPr>
        <b/>
        <sz val="9"/>
        <rFont val="宋体"/>
        <family val="3"/>
        <charset val="134"/>
      </rPr>
      <t>产</t>
    </r>
    <r>
      <rPr>
        <b/>
        <sz val="9"/>
        <rFont val="Arial"/>
        <family val="2"/>
      </rPr>
      <t xml:space="preserve">  </t>
    </r>
    <r>
      <rPr>
        <b/>
        <sz val="9"/>
        <rFont val="宋体"/>
        <family val="3"/>
        <charset val="134"/>
      </rPr>
      <t>总</t>
    </r>
    <r>
      <rPr>
        <b/>
        <sz val="9"/>
        <rFont val="Arial"/>
        <family val="2"/>
      </rPr>
      <t xml:space="preserve">  </t>
    </r>
    <r>
      <rPr>
        <b/>
        <sz val="9"/>
        <rFont val="宋体"/>
        <family val="3"/>
        <charset val="134"/>
      </rPr>
      <t>计</t>
    </r>
    <phoneticPr fontId="4" type="noConversion"/>
  </si>
  <si>
    <t>负债和所有者权益总计</t>
    <phoneticPr fontId="4" type="noConversion"/>
  </si>
  <si>
    <t>单位负责人：                            主管会计工作负责人：</t>
    <phoneticPr fontId="4" type="noConversion"/>
  </si>
  <si>
    <t>会计机构负责人：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</si>
</sst>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#,##0.00_ "/>
    <numFmt numFmtId="177" formatCode="0.00_ "/>
    <numFmt numFmtId="178" formatCode="0_ "/>
    <numFmt numFmtId="179" formatCode="0_);[Red]\(0\)"/>
    <numFmt numFmtId="180" formatCode="_(* #,##0.00_);_(* \(#,##0.00\);_(* &quot;-&quot;??_);_(@_)"/>
  </numFmts>
  <fonts count="1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name val="Arial"/>
      <family val="2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10"/>
      <name val="Arial Narrow"/>
      <family val="2"/>
    </font>
    <font>
      <sz val="11"/>
      <color theme="1"/>
      <name val="仿宋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>
      <alignment vertical="top"/>
    </xf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176" fontId="5" fillId="0" borderId="0" xfId="2" applyNumberFormat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177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quotePrefix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176" fontId="8" fillId="0" borderId="2" xfId="1" quotePrefix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horizontal="left" vertical="center"/>
    </xf>
    <xf numFmtId="178" fontId="4" fillId="2" borderId="2" xfId="4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 applyProtection="1">
      <alignment vertical="center"/>
    </xf>
    <xf numFmtId="177" fontId="11" fillId="3" borderId="2" xfId="4" applyNumberFormat="1" applyFont="1" applyFill="1" applyBorder="1" applyAlignment="1">
      <alignment horizontal="left" vertical="center"/>
    </xf>
    <xf numFmtId="178" fontId="11" fillId="2" borderId="2" xfId="4" quotePrefix="1" applyNumberFormat="1" applyFont="1" applyFill="1" applyBorder="1" applyAlignment="1">
      <alignment horizontal="center" vertical="center"/>
    </xf>
    <xf numFmtId="0" fontId="8" fillId="0" borderId="2" xfId="1" quotePrefix="1" applyNumberFormat="1" applyFont="1" applyFill="1" applyBorder="1" applyAlignment="1" applyProtection="1">
      <alignment horizontal="left" vertical="center"/>
    </xf>
    <xf numFmtId="176" fontId="8" fillId="4" borderId="2" xfId="1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9" fillId="0" borderId="2" xfId="1" quotePrefix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43" fontId="11" fillId="3" borderId="2" xfId="4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 applyProtection="1">
      <alignment horizontal="right" vertical="center"/>
    </xf>
    <xf numFmtId="43" fontId="13" fillId="3" borderId="2" xfId="4" applyNumberFormat="1" applyFont="1" applyFill="1" applyBorder="1" applyAlignment="1">
      <alignment horizontal="right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right"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8" fillId="0" borderId="3" xfId="1" quotePrefix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 applyProtection="1">
      <alignment vertical="center" shrinkToFit="1"/>
    </xf>
    <xf numFmtId="0" fontId="0" fillId="0" borderId="0" xfId="1" applyFont="1" applyFill="1" applyAlignment="1">
      <alignment horizontal="right" vertical="center"/>
    </xf>
    <xf numFmtId="179" fontId="0" fillId="0" borderId="0" xfId="1" applyNumberFormat="1" applyFont="1" applyFill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0" fillId="0" borderId="0" xfId="1" applyFont="1" applyAlignment="1">
      <alignment horizontal="right" vertical="center"/>
    </xf>
    <xf numFmtId="179" fontId="0" fillId="0" borderId="0" xfId="1" applyNumberFormat="1" applyFont="1" applyAlignment="1">
      <alignment horizontal="right" vertical="center"/>
    </xf>
    <xf numFmtId="0" fontId="0" fillId="0" borderId="0" xfId="1" applyFont="1" applyBorder="1" applyAlignment="1">
      <alignment horizontal="right" vertical="center"/>
    </xf>
  </cellXfs>
  <cellStyles count="10">
    <cellStyle name="0,0_x000d__x000a_NA_x000d__x000a_" xfId="1"/>
    <cellStyle name="常规" xfId="0" builtinId="0"/>
    <cellStyle name="常规 2" xfId="5"/>
    <cellStyle name="常规 3" xfId="6"/>
    <cellStyle name="常规 37" xfId="7"/>
    <cellStyle name="常规_01资产负债表" xfId="4"/>
    <cellStyle name="超链接" xfId="3" builtinId="8"/>
    <cellStyle name="千位分隔 2" xfId="2"/>
    <cellStyle name="千位分隔 3" xfId="8"/>
    <cellStyle name="样式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-1%20&#20113;&#32500;&#38598;&#22242;2015&#24180;&#24230;&#21512;&#24182;&#36130;&#21153;&#25253;&#34920;&#35797;&#31639;&#24179;&#34913;&#34920;&#21450;&#38468;&#27880;&#34920;&#65288;77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-1%20&#20113;&#32500;&#38598;&#22242;2015&#24180;&#24230;&#21512;&#24182;&#36130;&#21153;&#25253;&#34920;&#35797;&#31639;&#24179;&#34913;&#34920;4.27-&#26446;-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94;&#21153;&#26723;&#26696;/&#23457;&#35745;/&#24037;&#19994;&#20225;&#19994;/&#20113;&#32500;&#38598;&#22242;2015/&#38468;&#34920;1/AD-1&#20113;&#21335;&#20113;&#32500;&#38598;&#22242;&#26377;&#38480;&#20844;&#21496;&#21512;&#24182;&#25253;&#34920;&#35797;&#31639;&#24179;&#3491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0026;/&#20113;&#32500;&#38598;&#22242;/&#21512;&#24182;/2015/&#20113;&#32500;&#21512;&#24182;201512&#29579;&#24517;&#371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制说明"/>
      <sheetName val="目录"/>
      <sheetName val="合并资产负债表"/>
      <sheetName val="合并利润表"/>
      <sheetName val="合并现金流量表"/>
      <sheetName val="合并权益变动表"/>
      <sheetName val="资产负债表"/>
      <sheetName val="利润表"/>
      <sheetName val="现金流量表"/>
      <sheetName val="权益变动表"/>
      <sheetName val="未审报表分析"/>
      <sheetName val="已审报表分析"/>
      <sheetName val="15试算平衡表"/>
      <sheetName val="现金流量表附注"/>
      <sheetName val="可供出售金融资产明细"/>
      <sheetName val="长期股权投资明细"/>
      <sheetName val="15分录"/>
      <sheetName val="长期股权投资"/>
      <sheetName val="内部交易抵销"/>
      <sheetName val="往来抵销"/>
      <sheetName val="货币资金"/>
      <sheetName val="按性质分类的费用"/>
      <sheetName val="营业收入"/>
      <sheetName val="关联占用"/>
      <sheetName val="关联方交易"/>
      <sheetName val="应付账款"/>
      <sheetName val="资产减值损失"/>
      <sheetName val="资产减值准备"/>
      <sheetName val="合并范围情况"/>
      <sheetName val="长期股权投资抵销"/>
      <sheetName val="内部固定资产交易抵销"/>
      <sheetName val="14分录"/>
      <sheetName val="金融机构借款明细"/>
      <sheetName val="一年内到期的非流动负债"/>
      <sheetName val="14试算平衡表"/>
      <sheetName val="取得和处置子公司"/>
      <sheetName val="存货"/>
      <sheetName val="预收款项"/>
      <sheetName val="科目代码"/>
      <sheetName val="担保"/>
      <sheetName val="借款"/>
      <sheetName val="在建工程"/>
      <sheetName val="拆出资金"/>
      <sheetName val="以公允价值计量且其变动计入当期损益的金融资产"/>
      <sheetName val="抵消的金融资产和负债"/>
      <sheetName val="应收票据"/>
      <sheetName val="应收账款"/>
      <sheetName val="预付账款"/>
      <sheetName val="应收利息"/>
      <sheetName val="应收股利"/>
      <sheetName val="其他应收款"/>
      <sheetName val="其他应付款"/>
      <sheetName val="划分为持有待售的资产"/>
      <sheetName val="其他流动资产"/>
      <sheetName val="发放贷款和垫款"/>
      <sheetName val="应付职工薪酬"/>
      <sheetName val="可供出售金融资产"/>
      <sheetName val="持有至到期投资"/>
      <sheetName val="长期应收款"/>
      <sheetName val="投资性房地产"/>
      <sheetName val="固定资产"/>
      <sheetName val="工程物资"/>
      <sheetName val="固定资产清理"/>
      <sheetName val="生产性生物资产和公益性生物资产"/>
      <sheetName val="油气资产"/>
      <sheetName val="无形资产"/>
      <sheetName val="商誉"/>
      <sheetName val="长期待摊费用"/>
      <sheetName val="关联方往来余额"/>
      <sheetName val="递延所得税资产负债"/>
      <sheetName val="其他非流动资产"/>
      <sheetName val="所有权受到限制的资产"/>
      <sheetName val="以公允价值计量且其变动计入当期损益的金融负债"/>
      <sheetName val="吸收存款"/>
      <sheetName val="应付票据"/>
      <sheetName val="应交税费"/>
      <sheetName val="应付利息"/>
      <sheetName val="应付股利"/>
      <sheetName val="划分为持有待售的负债"/>
      <sheetName val="其他流动负债"/>
      <sheetName val="应付债券"/>
      <sheetName val="长期应付款"/>
      <sheetName val="专项应付款"/>
      <sheetName val="预计负债"/>
      <sheetName val="递延收益"/>
      <sheetName val="其他非流动负债"/>
      <sheetName val="实收资本"/>
      <sheetName val="资本公积"/>
      <sheetName val="其他综合收益"/>
      <sheetName val="专项储备"/>
      <sheetName val="盈余公积"/>
      <sheetName val="未分配利润"/>
      <sheetName val="利息净收入"/>
      <sheetName val="手续费及佣金净收入"/>
      <sheetName val="公允价值变动损益"/>
      <sheetName val="投资收益"/>
      <sheetName val="营业外收入"/>
      <sheetName val="营业外支出"/>
      <sheetName val="所得税费用"/>
      <sheetName val="每股收益"/>
      <sheetName val="现金和现金等价物"/>
    </sheetNames>
    <sheetDataSet>
      <sheetData sheetId="0" refreshError="1">
        <row r="5">
          <cell r="B5" t="str">
            <v>被审计单位名称：</v>
          </cell>
          <cell r="C5" t="str">
            <v>云南云维集团有限公司</v>
          </cell>
        </row>
        <row r="6">
          <cell r="C6">
            <v>2015</v>
          </cell>
          <cell r="D6" t="str">
            <v>年</v>
          </cell>
          <cell r="E6">
            <v>12</v>
          </cell>
          <cell r="F6" t="str">
            <v>月</v>
          </cell>
          <cell r="G6">
            <v>31</v>
          </cell>
          <cell r="H6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合并资产负债表"/>
      <sheetName val="合并利润表"/>
      <sheetName val="合并现金流量表"/>
      <sheetName val="合并权益变动表"/>
      <sheetName val="15试算平衡表"/>
      <sheetName val="15分录"/>
      <sheetName val="固定资产"/>
      <sheetName val="资产减值损失"/>
      <sheetName val="资产减值准备"/>
      <sheetName val="可供出售金融资产"/>
      <sheetName val="长期股权投资"/>
      <sheetName val="可供出售金融资产明细"/>
      <sheetName val="长期股权投资明细"/>
      <sheetName val="货币资金1"/>
      <sheetName val="货币资金2"/>
      <sheetName val="短期借款"/>
      <sheetName val="借款"/>
      <sheetName val="应收票据"/>
      <sheetName val="应付票据"/>
      <sheetName val="应付债券"/>
      <sheetName val="其他综合收益"/>
      <sheetName val="资本公积"/>
    </sheetNames>
    <sheetDataSet>
      <sheetData sheetId="0"/>
      <sheetData sheetId="1"/>
      <sheetData sheetId="2"/>
      <sheetData sheetId="3"/>
      <sheetData sheetId="4"/>
      <sheetData sheetId="5">
        <row r="9">
          <cell r="AA9">
            <v>1454323143.6300001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48005435.729999997</v>
          </cell>
        </row>
        <row r="17">
          <cell r="AA17">
            <v>1071224422.6</v>
          </cell>
        </row>
        <row r="20">
          <cell r="AA20">
            <v>905177147.85000002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280737.64</v>
          </cell>
        </row>
        <row r="25">
          <cell r="AA25">
            <v>0</v>
          </cell>
        </row>
        <row r="28">
          <cell r="AA28">
            <v>1253554954.4200001</v>
          </cell>
        </row>
        <row r="29">
          <cell r="AA29">
            <v>0</v>
          </cell>
        </row>
        <row r="30">
          <cell r="AA30">
            <v>1294908546.8</v>
          </cell>
        </row>
        <row r="31">
          <cell r="AA31">
            <v>382609667.82999998</v>
          </cell>
        </row>
        <row r="32">
          <cell r="AA32">
            <v>632807790.02999997</v>
          </cell>
        </row>
        <row r="33">
          <cell r="AA33">
            <v>199832051.99000001</v>
          </cell>
        </row>
        <row r="34">
          <cell r="AA34">
            <v>58459173.700000003</v>
          </cell>
        </row>
        <row r="35">
          <cell r="AA35">
            <v>137628680.33000001</v>
          </cell>
        </row>
        <row r="37">
          <cell r="AA37">
            <v>0</v>
          </cell>
        </row>
        <row r="38">
          <cell r="AA38">
            <v>0</v>
          </cell>
        </row>
        <row r="39">
          <cell r="AA39">
            <v>428521121.16000003</v>
          </cell>
        </row>
        <row r="40">
          <cell r="AA40">
            <v>6256163457.8400002</v>
          </cell>
        </row>
        <row r="42">
          <cell r="AA42">
            <v>0</v>
          </cell>
        </row>
        <row r="45">
          <cell r="AA45">
            <v>362316891.74000001</v>
          </cell>
        </row>
        <row r="48">
          <cell r="AA48">
            <v>0</v>
          </cell>
        </row>
        <row r="49">
          <cell r="AA49">
            <v>0</v>
          </cell>
        </row>
        <row r="52">
          <cell r="AA52">
            <v>26590032.440000001</v>
          </cell>
        </row>
        <row r="55">
          <cell r="AA55">
            <v>8937758.7899999991</v>
          </cell>
        </row>
        <row r="56">
          <cell r="AA56">
            <v>16248229829.120001</v>
          </cell>
        </row>
        <row r="57">
          <cell r="AA57">
            <v>4500939550.6199999</v>
          </cell>
        </row>
        <row r="58">
          <cell r="AA58">
            <v>11747290278.5</v>
          </cell>
        </row>
        <row r="59">
          <cell r="AA59">
            <v>1954061465.77</v>
          </cell>
        </row>
        <row r="60">
          <cell r="AA60">
            <v>9793228812.7299995</v>
          </cell>
        </row>
        <row r="63">
          <cell r="AA63">
            <v>2798845759.2600002</v>
          </cell>
        </row>
        <row r="66">
          <cell r="AA66">
            <v>6573577.6299999999</v>
          </cell>
        </row>
        <row r="67">
          <cell r="AA67">
            <v>0</v>
          </cell>
        </row>
        <row r="70">
          <cell r="AA70">
            <v>0</v>
          </cell>
        </row>
        <row r="73">
          <cell r="AA73">
            <v>0</v>
          </cell>
        </row>
        <row r="76">
          <cell r="AA76">
            <v>2958634495.0100002</v>
          </cell>
        </row>
        <row r="77">
          <cell r="AA77">
            <v>0</v>
          </cell>
        </row>
        <row r="80">
          <cell r="AA80">
            <v>96875615.359999999</v>
          </cell>
        </row>
        <row r="81">
          <cell r="AA81">
            <v>150220279.83000001</v>
          </cell>
        </row>
        <row r="82">
          <cell r="AA82">
            <v>55892863.369999997</v>
          </cell>
        </row>
        <row r="83">
          <cell r="AA83">
            <v>91512980.010000005</v>
          </cell>
        </row>
        <row r="84">
          <cell r="AA84">
            <v>0</v>
          </cell>
        </row>
        <row r="91">
          <cell r="AA91">
            <v>4473759290.9499998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  <row r="95">
          <cell r="AA95">
            <v>0</v>
          </cell>
        </row>
        <row r="96">
          <cell r="AA96">
            <v>0</v>
          </cell>
        </row>
        <row r="97">
          <cell r="AA97">
            <v>2576960414.02</v>
          </cell>
        </row>
        <row r="98">
          <cell r="AA98">
            <v>3162331582.6100001</v>
          </cell>
        </row>
        <row r="99">
          <cell r="AA99">
            <v>199306092.56</v>
          </cell>
        </row>
        <row r="100">
          <cell r="AA100">
            <v>0</v>
          </cell>
        </row>
        <row r="101">
          <cell r="AA101">
            <v>0</v>
          </cell>
        </row>
        <row r="102">
          <cell r="AA102">
            <v>208005001.43000001</v>
          </cell>
        </row>
        <row r="103">
          <cell r="AA103">
            <v>62887080.009999998</v>
          </cell>
        </row>
        <row r="104">
          <cell r="AA104">
            <v>32878806.25</v>
          </cell>
        </row>
        <row r="105">
          <cell r="AA105">
            <v>20974545.859999999</v>
          </cell>
        </row>
        <row r="106">
          <cell r="AA106">
            <v>8711217.4399999995</v>
          </cell>
        </row>
        <row r="107">
          <cell r="AA107">
            <v>-138412393.25</v>
          </cell>
        </row>
        <row r="108">
          <cell r="AA108">
            <v>89873402.810000002</v>
          </cell>
        </row>
        <row r="109">
          <cell r="AA109">
            <v>18873779.039999999</v>
          </cell>
        </row>
        <row r="110">
          <cell r="AA110">
            <v>10393158190.780001</v>
          </cell>
        </row>
        <row r="111">
          <cell r="AA111">
            <v>0</v>
          </cell>
        </row>
        <row r="112">
          <cell r="AA112">
            <v>0</v>
          </cell>
        </row>
        <row r="113">
          <cell r="AA113">
            <v>0</v>
          </cell>
        </row>
        <row r="114">
          <cell r="AA114">
            <v>0</v>
          </cell>
        </row>
        <row r="115">
          <cell r="AA115">
            <v>0</v>
          </cell>
        </row>
        <row r="116">
          <cell r="AA116">
            <v>1598959623.8</v>
          </cell>
        </row>
        <row r="117">
          <cell r="AA117">
            <v>403500000</v>
          </cell>
        </row>
        <row r="118">
          <cell r="AA118">
            <v>23133438595.439999</v>
          </cell>
        </row>
        <row r="120">
          <cell r="AA120">
            <v>482817026.49000001</v>
          </cell>
        </row>
        <row r="121">
          <cell r="AA121">
            <v>994611234.07000005</v>
          </cell>
        </row>
        <row r="122">
          <cell r="AA122">
            <v>572032064.15999997</v>
          </cell>
        </row>
        <row r="123">
          <cell r="AA123">
            <v>0</v>
          </cell>
        </row>
        <row r="124">
          <cell r="AA124">
            <v>0</v>
          </cell>
        </row>
        <row r="125">
          <cell r="AA125">
            <v>0</v>
          </cell>
        </row>
        <row r="126">
          <cell r="AA126">
            <v>12785000</v>
          </cell>
        </row>
        <row r="127">
          <cell r="AA127">
            <v>0</v>
          </cell>
        </row>
        <row r="128">
          <cell r="AA128">
            <v>0</v>
          </cell>
        </row>
        <row r="129">
          <cell r="AA129">
            <v>0</v>
          </cell>
        </row>
        <row r="143">
          <cell r="AA143">
            <v>3380170000</v>
          </cell>
        </row>
        <row r="144">
          <cell r="AA144">
            <v>3380170000</v>
          </cell>
        </row>
        <row r="145">
          <cell r="AA145">
            <v>3380170000</v>
          </cell>
        </row>
        <row r="146">
          <cell r="AA146">
            <v>0</v>
          </cell>
        </row>
        <row r="147">
          <cell r="AA147">
            <v>0</v>
          </cell>
        </row>
        <row r="148">
          <cell r="AA148">
            <v>0</v>
          </cell>
        </row>
        <row r="149">
          <cell r="AA149">
            <v>0</v>
          </cell>
        </row>
        <row r="150">
          <cell r="AA150">
            <v>0</v>
          </cell>
        </row>
        <row r="151">
          <cell r="AA151">
            <v>3380170000</v>
          </cell>
        </row>
        <row r="152">
          <cell r="AA152">
            <v>0</v>
          </cell>
        </row>
        <row r="153">
          <cell r="AA153">
            <v>0</v>
          </cell>
        </row>
        <row r="154">
          <cell r="AA154">
            <v>0</v>
          </cell>
        </row>
        <row r="155">
          <cell r="AA155">
            <v>1189494788.5999999</v>
          </cell>
        </row>
        <row r="156">
          <cell r="AA156">
            <v>0</v>
          </cell>
        </row>
        <row r="157">
          <cell r="AA157">
            <v>0</v>
          </cell>
        </row>
        <row r="158">
          <cell r="AA158">
            <v>0</v>
          </cell>
        </row>
        <row r="159">
          <cell r="AA159">
            <v>19425978.780000001</v>
          </cell>
        </row>
        <row r="160">
          <cell r="AA160">
            <v>104254804.42</v>
          </cell>
        </row>
        <row r="161">
          <cell r="AA161">
            <v>26843460.149999999</v>
          </cell>
        </row>
        <row r="162">
          <cell r="AA162">
            <v>77411344.269999996</v>
          </cell>
        </row>
        <row r="163">
          <cell r="AA163">
            <v>0</v>
          </cell>
        </row>
        <row r="164">
          <cell r="AA164">
            <v>0</v>
          </cell>
        </row>
        <row r="165">
          <cell r="AA165">
            <v>0</v>
          </cell>
        </row>
        <row r="166">
          <cell r="AA166">
            <v>0</v>
          </cell>
        </row>
        <row r="167">
          <cell r="AA167">
            <v>-6526600917.6899996</v>
          </cell>
        </row>
        <row r="169">
          <cell r="AA169">
            <v>-756636050.25999999</v>
          </cell>
        </row>
        <row r="170">
          <cell r="AA170">
            <v>-2589891396.1500001</v>
          </cell>
        </row>
        <row r="171">
          <cell r="AA171">
            <v>22605792524.009998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填制说明"/>
      <sheetName val="资产负债表(NEW)"/>
      <sheetName val="利润表(NEW)"/>
      <sheetName val="现金流量表"/>
      <sheetName val="权益变动表(NEW)"/>
      <sheetName val="未审报表分析"/>
      <sheetName val="已审报表分析（NEW)"/>
      <sheetName val="15试算平衡表(NEW)"/>
      <sheetName val="15分录"/>
      <sheetName val="14试算平衡表（NEW）"/>
      <sheetName val="14分录"/>
      <sheetName val="科目代码"/>
      <sheetName val="货币资金"/>
      <sheetName val="拆出资金"/>
      <sheetName val="以公允价值计量且其变动计入当期损益的金融资产"/>
      <sheetName val="衍生金融资产"/>
      <sheetName val="应收票据"/>
      <sheetName val="应收账款"/>
      <sheetName val="应收帐款1"/>
      <sheetName val="应收帐款2"/>
      <sheetName val="应收帐款3"/>
      <sheetName val="应收帐款4"/>
      <sheetName val="应收款5"/>
      <sheetName val="应收账款6"/>
      <sheetName val="应收帐款7"/>
      <sheetName val="应收账款8"/>
      <sheetName val="预付账款"/>
      <sheetName val="应收利息"/>
      <sheetName val="应收股利"/>
      <sheetName val="其他应收款"/>
      <sheetName val="存货"/>
      <sheetName val="划分为持有待售的资产"/>
      <sheetName val="其他流动资产"/>
      <sheetName val="发放贷款和垫款"/>
      <sheetName val="可供出售金融资产"/>
      <sheetName val="持有至到期投资"/>
      <sheetName val="长期应收款"/>
      <sheetName val="长期股权投资"/>
      <sheetName val="投资性房地产"/>
      <sheetName val="固定资产"/>
      <sheetName val="在建工程"/>
      <sheetName val="工程物资"/>
      <sheetName val="固定资产清理"/>
      <sheetName val="生产性生物资产和公益性生物资产"/>
      <sheetName val="油气资产"/>
      <sheetName val="无形资产"/>
      <sheetName val="商誉"/>
      <sheetName val="长期待摊费用"/>
      <sheetName val="递延所得税资产负债"/>
      <sheetName val="其他非流动资产"/>
      <sheetName val="所有权受到限制的资产"/>
      <sheetName val="借款"/>
      <sheetName val="以公允价值计量且其变动计入当期损益的金融负债"/>
      <sheetName val="吸收存款"/>
      <sheetName val="应付票据"/>
      <sheetName val="应付账款"/>
      <sheetName val="预收款项"/>
      <sheetName val="应付职工薪酬"/>
      <sheetName val="应交税费"/>
      <sheetName val="应付利息"/>
      <sheetName val="应付股利"/>
      <sheetName val="其他应付款"/>
      <sheetName val="划分为持有待售的负债"/>
      <sheetName val="一年内到期的非流动负债"/>
      <sheetName val="其他流动负债"/>
      <sheetName val="应付债券"/>
      <sheetName val="长期应付款"/>
      <sheetName val="长期应付职工薪酬"/>
      <sheetName val="专项应付款"/>
      <sheetName val="预计负债"/>
      <sheetName val="递延收益"/>
      <sheetName val="其他非流动负债"/>
      <sheetName val="实收资本"/>
      <sheetName val="资本公积"/>
      <sheetName val="专项储备"/>
      <sheetName val="盈余公积"/>
      <sheetName val="未分配利润"/>
      <sheetName val="营业收入"/>
      <sheetName val="利息净收入"/>
      <sheetName val="手续费及佣金净收入"/>
      <sheetName val="资产减值损失"/>
      <sheetName val="公允价值变动损益"/>
      <sheetName val="投资收益"/>
      <sheetName val="营业外收入"/>
      <sheetName val="营业外支出"/>
      <sheetName val="所得税费用"/>
      <sheetName val="每股收益"/>
      <sheetName val="其他综合收益"/>
      <sheetName val="现金流量表附注"/>
      <sheetName val="取得和处置子公司"/>
      <sheetName val="现金和现金等价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E7">
            <v>1503</v>
          </cell>
        </row>
      </sheetData>
      <sheetData sheetId="10">
        <row r="10">
          <cell r="Y10">
            <v>0</v>
          </cell>
        </row>
        <row r="11">
          <cell r="Y11">
            <v>0</v>
          </cell>
        </row>
        <row r="12">
          <cell r="Y12">
            <v>0</v>
          </cell>
        </row>
        <row r="13">
          <cell r="Y13">
            <v>0</v>
          </cell>
        </row>
        <row r="19">
          <cell r="Y19">
            <v>0</v>
          </cell>
        </row>
        <row r="20">
          <cell r="Y20">
            <v>0</v>
          </cell>
        </row>
        <row r="21">
          <cell r="Y21">
            <v>0</v>
          </cell>
        </row>
        <row r="23">
          <cell r="Y23">
            <v>0</v>
          </cell>
        </row>
        <row r="27">
          <cell r="Y27">
            <v>0</v>
          </cell>
        </row>
        <row r="35">
          <cell r="Y35">
            <v>0</v>
          </cell>
        </row>
        <row r="36">
          <cell r="Y36">
            <v>0</v>
          </cell>
        </row>
      </sheetData>
      <sheetData sheetId="11" refreshError="1"/>
      <sheetData sheetId="12">
        <row r="1">
          <cell r="A1" t="str">
            <v>科目代码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公司目录"/>
      <sheetName val="指标"/>
      <sheetName val="指标汇总表"/>
      <sheetName val="合并资产负债表"/>
      <sheetName val="合并利润表"/>
      <sheetName val="审核利润"/>
      <sheetName val="会计科目"/>
      <sheetName val="关联交易统计"/>
      <sheetName val="关联往来"/>
      <sheetName val="本部与分公司抵销"/>
      <sheetName val="合并抵消分录"/>
      <sheetName val="合并抵消汇总表"/>
      <sheetName val="长期投资"/>
      <sheetName val="成本法转权益法分录"/>
      <sheetName val="成本法转权益法科目汇总表"/>
      <sheetName val="本部与分公司抵消分录"/>
      <sheetName val="合并底稿"/>
      <sheetName val="权益抵消"/>
      <sheetName val="损益抵消"/>
      <sheetName val="表外数据录入"/>
      <sheetName val="现金流量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总账科目</v>
          </cell>
          <cell r="J2" t="str">
            <v>明细科目1</v>
          </cell>
          <cell r="K2" t="str">
            <v>明细科目2</v>
          </cell>
          <cell r="L2" t="str">
            <v>明细科目3</v>
          </cell>
          <cell r="M2" t="str">
            <v>明细科目4</v>
          </cell>
          <cell r="N2" t="str">
            <v>明细科目5</v>
          </cell>
          <cell r="O2" t="str">
            <v>明细科目6</v>
          </cell>
          <cell r="P2" t="str">
            <v>明细科目7</v>
          </cell>
          <cell r="Q2" t="str">
            <v>明细科目8</v>
          </cell>
          <cell r="R2" t="str">
            <v>明细科目9</v>
          </cell>
          <cell r="S2" t="str">
            <v>明细科目10</v>
          </cell>
          <cell r="T2" t="str">
            <v>明细科目11</v>
          </cell>
          <cell r="U2" t="str">
            <v>明细科目12</v>
          </cell>
          <cell r="V2" t="str">
            <v>明细科目13</v>
          </cell>
          <cell r="W2" t="str">
            <v>明细科目14</v>
          </cell>
          <cell r="X2" t="str">
            <v>明细科目15</v>
          </cell>
          <cell r="Y2" t="str">
            <v>明细科目16</v>
          </cell>
          <cell r="Z2" t="str">
            <v>明细科目17</v>
          </cell>
          <cell r="AA2" t="str">
            <v>明细科目18</v>
          </cell>
          <cell r="AB2" t="str">
            <v>明细科目19</v>
          </cell>
          <cell r="AC2" t="str">
            <v>明细科目20</v>
          </cell>
          <cell r="AD2" t="str">
            <v>明细科目21</v>
          </cell>
          <cell r="AE2" t="str">
            <v>明细科目22</v>
          </cell>
          <cell r="AF2" t="str">
            <v>明细科目23</v>
          </cell>
          <cell r="AG2" t="str">
            <v>明细科目24</v>
          </cell>
          <cell r="AH2" t="str">
            <v>明细科目25</v>
          </cell>
          <cell r="AI2" t="str">
            <v>明细科目26</v>
          </cell>
          <cell r="AJ2" t="str">
            <v>明细科目27</v>
          </cell>
          <cell r="AK2" t="str">
            <v>明细科目28</v>
          </cell>
          <cell r="AL2" t="str">
            <v>明细科目29</v>
          </cell>
          <cell r="AM2" t="str">
            <v>明细科目30</v>
          </cell>
          <cell r="AN2" t="str">
            <v>明细科目31</v>
          </cell>
          <cell r="AO2" t="str">
            <v>明细科目32</v>
          </cell>
          <cell r="AP2" t="str">
            <v>明细科目33</v>
          </cell>
          <cell r="AQ2" t="str">
            <v>明细科目34</v>
          </cell>
          <cell r="AR2" t="str">
            <v>明细科目35</v>
          </cell>
          <cell r="AS2" t="str">
            <v>明细科目36</v>
          </cell>
          <cell r="AT2" t="str">
            <v>明细科目37</v>
          </cell>
          <cell r="AU2" t="str">
            <v>明细科目38</v>
          </cell>
          <cell r="AV2" t="str">
            <v>明细科目39</v>
          </cell>
          <cell r="AW2" t="str">
            <v>明细科目40</v>
          </cell>
          <cell r="AX2" t="str">
            <v>明细科目41</v>
          </cell>
          <cell r="AY2" t="str">
            <v>明细科目42</v>
          </cell>
          <cell r="AZ2" t="str">
            <v>明细科目43</v>
          </cell>
          <cell r="BA2" t="str">
            <v>明细科目44</v>
          </cell>
          <cell r="BB2" t="str">
            <v>明细科目45</v>
          </cell>
          <cell r="BC2" t="str">
            <v>明细科目46</v>
          </cell>
          <cell r="BD2" t="str">
            <v>明细科目47</v>
          </cell>
          <cell r="BE2" t="str">
            <v>明细科目48</v>
          </cell>
          <cell r="BF2" t="str">
            <v>明细科目49</v>
          </cell>
          <cell r="BG2" t="str">
            <v>明细科目50</v>
          </cell>
        </row>
        <row r="4">
          <cell r="I4" t="str">
            <v>货币资金</v>
          </cell>
        </row>
        <row r="5">
          <cell r="I5" t="str">
            <v>结算备付金</v>
          </cell>
        </row>
        <row r="6">
          <cell r="I6" t="str">
            <v>拆出资金</v>
          </cell>
        </row>
        <row r="7">
          <cell r="I7" t="str">
            <v>交易性金融资产</v>
          </cell>
        </row>
        <row r="8">
          <cell r="I8" t="str">
            <v>应收票据</v>
          </cell>
        </row>
        <row r="9">
          <cell r="I9" t="str">
            <v>应收账款</v>
          </cell>
        </row>
        <row r="10">
          <cell r="I10" t="str">
            <v>预付账款</v>
          </cell>
        </row>
        <row r="11">
          <cell r="I11" t="str">
            <v>应收保费</v>
          </cell>
        </row>
        <row r="12">
          <cell r="I12" t="str">
            <v>应收分保账款</v>
          </cell>
        </row>
        <row r="13">
          <cell r="I13" t="str">
            <v>应收分保合同准备金</v>
          </cell>
        </row>
        <row r="14">
          <cell r="I14" t="str">
            <v>应收利息</v>
          </cell>
        </row>
        <row r="15">
          <cell r="I15" t="str">
            <v>应收股利</v>
          </cell>
        </row>
        <row r="16">
          <cell r="I16" t="str">
            <v>其他应收款</v>
          </cell>
        </row>
        <row r="17">
          <cell r="I17" t="str">
            <v>买入返售金融资产</v>
          </cell>
        </row>
        <row r="18">
          <cell r="I18" t="str">
            <v>存货</v>
          </cell>
        </row>
        <row r="19">
          <cell r="I19" t="str">
            <v>一年内到期的非流动资产</v>
          </cell>
        </row>
        <row r="20">
          <cell r="I20" t="str">
            <v>其他流动资产</v>
          </cell>
        </row>
        <row r="21">
          <cell r="I21" t="str">
            <v>发放贷款及垫款</v>
          </cell>
        </row>
        <row r="22">
          <cell r="I22" t="str">
            <v>可供出售金融资产</v>
          </cell>
        </row>
        <row r="23">
          <cell r="I23" t="str">
            <v>持有至到期投资</v>
          </cell>
        </row>
        <row r="24">
          <cell r="I24" t="str">
            <v>长期应收款</v>
          </cell>
        </row>
        <row r="25">
          <cell r="I25" t="str">
            <v>长期股权投资</v>
          </cell>
        </row>
        <row r="26">
          <cell r="I26" t="str">
            <v>长期投资减值准备</v>
          </cell>
        </row>
        <row r="27">
          <cell r="I27" t="str">
            <v>投资性房地产</v>
          </cell>
        </row>
        <row r="28">
          <cell r="I28" t="str">
            <v>固定资产</v>
          </cell>
        </row>
        <row r="29">
          <cell r="I29" t="str">
            <v>在建工程</v>
          </cell>
        </row>
        <row r="30">
          <cell r="I30" t="str">
            <v>工程物资</v>
          </cell>
        </row>
        <row r="31">
          <cell r="I31" t="str">
            <v>固定资产清理</v>
          </cell>
        </row>
        <row r="32">
          <cell r="I32" t="str">
            <v>生产性生物资产</v>
          </cell>
        </row>
        <row r="33">
          <cell r="I33" t="str">
            <v>油气资产</v>
          </cell>
        </row>
        <row r="34">
          <cell r="I34" t="str">
            <v>无形资产</v>
          </cell>
        </row>
        <row r="35">
          <cell r="I35" t="str">
            <v>开发支出</v>
          </cell>
        </row>
        <row r="36">
          <cell r="I36" t="str">
            <v>商誉</v>
          </cell>
        </row>
        <row r="37">
          <cell r="I37" t="str">
            <v>长期待摊费用</v>
          </cell>
        </row>
        <row r="38">
          <cell r="I38" t="str">
            <v>递延所得税资产</v>
          </cell>
        </row>
        <row r="39">
          <cell r="I39" t="str">
            <v>其他非流动资产</v>
          </cell>
        </row>
        <row r="41">
          <cell r="I41" t="str">
            <v>短期借款</v>
          </cell>
        </row>
        <row r="42">
          <cell r="I42" t="str">
            <v>向中央银行借款</v>
          </cell>
        </row>
        <row r="43">
          <cell r="I43" t="str">
            <v>吸收存款及同业存放</v>
          </cell>
        </row>
        <row r="44">
          <cell r="I44" t="str">
            <v>拆入资金</v>
          </cell>
        </row>
        <row r="45">
          <cell r="I45" t="str">
            <v>交易性金融负债</v>
          </cell>
        </row>
        <row r="46">
          <cell r="I46" t="str">
            <v>应付票据</v>
          </cell>
        </row>
        <row r="47">
          <cell r="I47" t="str">
            <v>应付账款</v>
          </cell>
        </row>
        <row r="48">
          <cell r="I48" t="str">
            <v>预收账款</v>
          </cell>
        </row>
        <row r="49">
          <cell r="I49" t="str">
            <v>卖出回购金融资产款</v>
          </cell>
        </row>
        <row r="50">
          <cell r="I50" t="str">
            <v>应付手续费及佣金</v>
          </cell>
        </row>
        <row r="51">
          <cell r="I51" t="str">
            <v>应付职工薪酬</v>
          </cell>
        </row>
        <row r="52">
          <cell r="I52" t="str">
            <v>应交税费</v>
          </cell>
        </row>
        <row r="53">
          <cell r="I53" t="str">
            <v>应付利息</v>
          </cell>
        </row>
        <row r="54">
          <cell r="I54" t="str">
            <v>应付股利</v>
          </cell>
        </row>
        <row r="55">
          <cell r="I55" t="str">
            <v>其他应付款</v>
          </cell>
        </row>
        <row r="56">
          <cell r="I56" t="str">
            <v>应付分保账款</v>
          </cell>
        </row>
        <row r="57">
          <cell r="I57" t="str">
            <v>保险合同准备金</v>
          </cell>
        </row>
        <row r="58">
          <cell r="I58" t="str">
            <v>代理买卖证券款</v>
          </cell>
        </row>
        <row r="59">
          <cell r="I59" t="str">
            <v>代理承销证券款</v>
          </cell>
        </row>
        <row r="60">
          <cell r="I60" t="str">
            <v>一年内到期的非流动负债</v>
          </cell>
        </row>
        <row r="61">
          <cell r="I61" t="str">
            <v>其他流动负债</v>
          </cell>
        </row>
        <row r="62">
          <cell r="I62" t="str">
            <v>长期借款</v>
          </cell>
        </row>
        <row r="63">
          <cell r="I63" t="str">
            <v>应付债券</v>
          </cell>
        </row>
        <row r="64">
          <cell r="I64" t="str">
            <v>长期应付款</v>
          </cell>
        </row>
        <row r="65">
          <cell r="I65" t="str">
            <v>专项应付款</v>
          </cell>
        </row>
        <row r="66">
          <cell r="I66" t="str">
            <v>预计负债</v>
          </cell>
        </row>
        <row r="67">
          <cell r="I67" t="str">
            <v>递延所得税负债</v>
          </cell>
        </row>
        <row r="68">
          <cell r="I68" t="str">
            <v>其他非流动负债</v>
          </cell>
        </row>
        <row r="70">
          <cell r="I70" t="str">
            <v>实收资本</v>
          </cell>
        </row>
        <row r="71">
          <cell r="I71" t="str">
            <v>资本公积</v>
          </cell>
        </row>
        <row r="72">
          <cell r="I72" t="str">
            <v>盈余公积</v>
          </cell>
        </row>
        <row r="73">
          <cell r="I73" t="str">
            <v>专项储备</v>
          </cell>
        </row>
        <row r="74">
          <cell r="I74" t="str">
            <v>未分配利润</v>
          </cell>
        </row>
        <row r="75">
          <cell r="I75" t="str">
            <v>年初未分配利润</v>
          </cell>
        </row>
        <row r="76">
          <cell r="I76" t="str">
            <v>其他综合收益</v>
          </cell>
        </row>
        <row r="77">
          <cell r="I77" t="str">
            <v>少数股东权益</v>
          </cell>
        </row>
        <row r="79">
          <cell r="I79" t="str">
            <v>主营业务收入</v>
          </cell>
        </row>
        <row r="80">
          <cell r="I80" t="str">
            <v>其他业务收入</v>
          </cell>
        </row>
        <row r="81">
          <cell r="I81" t="str">
            <v>营业税金及附加</v>
          </cell>
        </row>
        <row r="82">
          <cell r="I82" t="str">
            <v>销售费用</v>
          </cell>
        </row>
        <row r="83">
          <cell r="I83" t="str">
            <v>管理费用</v>
          </cell>
        </row>
        <row r="84">
          <cell r="I84" t="str">
            <v>财务费用</v>
          </cell>
        </row>
        <row r="85">
          <cell r="I85" t="str">
            <v>资产减值损失</v>
          </cell>
        </row>
        <row r="86">
          <cell r="I86" t="str">
            <v>公允价值变动收益</v>
          </cell>
        </row>
        <row r="87">
          <cell r="I87" t="str">
            <v>投资收益</v>
          </cell>
        </row>
        <row r="88">
          <cell r="I88" t="str">
            <v>营业外收入</v>
          </cell>
        </row>
        <row r="89">
          <cell r="I89" t="str">
            <v>主营业务成本</v>
          </cell>
        </row>
        <row r="90">
          <cell r="I90" t="str">
            <v>其他业务成本</v>
          </cell>
        </row>
        <row r="91">
          <cell r="I91" t="str">
            <v>营业外支出</v>
          </cell>
        </row>
        <row r="92">
          <cell r="I92" t="str">
            <v>所得税</v>
          </cell>
        </row>
        <row r="93">
          <cell r="I93" t="str">
            <v>少数股东损益</v>
          </cell>
        </row>
        <row r="95">
          <cell r="I95" t="str">
            <v>提取法定盈余公积</v>
          </cell>
        </row>
        <row r="96">
          <cell r="I96" t="str">
            <v>提取任意盈余公积</v>
          </cell>
        </row>
        <row r="97">
          <cell r="I97" t="str">
            <v>应付普通股股利</v>
          </cell>
        </row>
        <row r="98">
          <cell r="I98" t="str">
            <v>提取职工奖励及福利基金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91"/>
  <sheetViews>
    <sheetView showZeros="0" tabSelected="1" view="pageBreakPreview" zoomScaleNormal="100" zoomScaleSheetLayoutView="100" workbookViewId="0">
      <pane xSplit="2" ySplit="3" topLeftCell="D4" activePane="bottomRight" state="frozen"/>
      <selection activeCell="F84" sqref="F84"/>
      <selection pane="topRight" activeCell="F84" sqref="F84"/>
      <selection pane="bottomLeft" activeCell="F84" sqref="F84"/>
      <selection pane="bottomRight" activeCell="D12" sqref="D12"/>
    </sheetView>
  </sheetViews>
  <sheetFormatPr defaultRowHeight="13.5" x14ac:dyDescent="0.15"/>
  <cols>
    <col min="1" max="1" width="45.375" style="48" customWidth="1"/>
    <col min="2" max="2" width="6.375" style="48" customWidth="1"/>
    <col min="3" max="3" width="23.375" style="48" customWidth="1"/>
    <col min="4" max="4" width="23.25" style="48" customWidth="1"/>
    <col min="5" max="5" width="45.375" style="48" customWidth="1"/>
    <col min="6" max="6" width="6.375" style="49" customWidth="1"/>
    <col min="7" max="8" width="26.5" style="48" customWidth="1"/>
    <col min="9" max="9" width="16.875" style="50" customWidth="1"/>
    <col min="10" max="256" width="9" style="48"/>
    <col min="257" max="257" width="45.375" style="48" customWidth="1"/>
    <col min="258" max="258" width="6.375" style="48" customWidth="1"/>
    <col min="259" max="259" width="23.375" style="48" customWidth="1"/>
    <col min="260" max="260" width="23.25" style="48" customWidth="1"/>
    <col min="261" max="261" width="45.375" style="48" customWidth="1"/>
    <col min="262" max="262" width="6.375" style="48" customWidth="1"/>
    <col min="263" max="264" width="26.5" style="48" customWidth="1"/>
    <col min="265" max="265" width="16.875" style="48" customWidth="1"/>
    <col min="266" max="512" width="9" style="48"/>
    <col min="513" max="513" width="45.375" style="48" customWidth="1"/>
    <col min="514" max="514" width="6.375" style="48" customWidth="1"/>
    <col min="515" max="515" width="23.375" style="48" customWidth="1"/>
    <col min="516" max="516" width="23.25" style="48" customWidth="1"/>
    <col min="517" max="517" width="45.375" style="48" customWidth="1"/>
    <col min="518" max="518" width="6.375" style="48" customWidth="1"/>
    <col min="519" max="520" width="26.5" style="48" customWidth="1"/>
    <col min="521" max="521" width="16.875" style="48" customWidth="1"/>
    <col min="522" max="768" width="9" style="48"/>
    <col min="769" max="769" width="45.375" style="48" customWidth="1"/>
    <col min="770" max="770" width="6.375" style="48" customWidth="1"/>
    <col min="771" max="771" width="23.375" style="48" customWidth="1"/>
    <col min="772" max="772" width="23.25" style="48" customWidth="1"/>
    <col min="773" max="773" width="45.375" style="48" customWidth="1"/>
    <col min="774" max="774" width="6.375" style="48" customWidth="1"/>
    <col min="775" max="776" width="26.5" style="48" customWidth="1"/>
    <col min="777" max="777" width="16.875" style="48" customWidth="1"/>
    <col min="778" max="1024" width="9" style="48"/>
    <col min="1025" max="1025" width="45.375" style="48" customWidth="1"/>
    <col min="1026" max="1026" width="6.375" style="48" customWidth="1"/>
    <col min="1027" max="1027" width="23.375" style="48" customWidth="1"/>
    <col min="1028" max="1028" width="23.25" style="48" customWidth="1"/>
    <col min="1029" max="1029" width="45.375" style="48" customWidth="1"/>
    <col min="1030" max="1030" width="6.375" style="48" customWidth="1"/>
    <col min="1031" max="1032" width="26.5" style="48" customWidth="1"/>
    <col min="1033" max="1033" width="16.875" style="48" customWidth="1"/>
    <col min="1034" max="1280" width="9" style="48"/>
    <col min="1281" max="1281" width="45.375" style="48" customWidth="1"/>
    <col min="1282" max="1282" width="6.375" style="48" customWidth="1"/>
    <col min="1283" max="1283" width="23.375" style="48" customWidth="1"/>
    <col min="1284" max="1284" width="23.25" style="48" customWidth="1"/>
    <col min="1285" max="1285" width="45.375" style="48" customWidth="1"/>
    <col min="1286" max="1286" width="6.375" style="48" customWidth="1"/>
    <col min="1287" max="1288" width="26.5" style="48" customWidth="1"/>
    <col min="1289" max="1289" width="16.875" style="48" customWidth="1"/>
    <col min="1290" max="1536" width="9" style="48"/>
    <col min="1537" max="1537" width="45.375" style="48" customWidth="1"/>
    <col min="1538" max="1538" width="6.375" style="48" customWidth="1"/>
    <col min="1539" max="1539" width="23.375" style="48" customWidth="1"/>
    <col min="1540" max="1540" width="23.25" style="48" customWidth="1"/>
    <col min="1541" max="1541" width="45.375" style="48" customWidth="1"/>
    <col min="1542" max="1542" width="6.375" style="48" customWidth="1"/>
    <col min="1543" max="1544" width="26.5" style="48" customWidth="1"/>
    <col min="1545" max="1545" width="16.875" style="48" customWidth="1"/>
    <col min="1546" max="1792" width="9" style="48"/>
    <col min="1793" max="1793" width="45.375" style="48" customWidth="1"/>
    <col min="1794" max="1794" width="6.375" style="48" customWidth="1"/>
    <col min="1795" max="1795" width="23.375" style="48" customWidth="1"/>
    <col min="1796" max="1796" width="23.25" style="48" customWidth="1"/>
    <col min="1797" max="1797" width="45.375" style="48" customWidth="1"/>
    <col min="1798" max="1798" width="6.375" style="48" customWidth="1"/>
    <col min="1799" max="1800" width="26.5" style="48" customWidth="1"/>
    <col min="1801" max="1801" width="16.875" style="48" customWidth="1"/>
    <col min="1802" max="2048" width="9" style="48"/>
    <col min="2049" max="2049" width="45.375" style="48" customWidth="1"/>
    <col min="2050" max="2050" width="6.375" style="48" customWidth="1"/>
    <col min="2051" max="2051" width="23.375" style="48" customWidth="1"/>
    <col min="2052" max="2052" width="23.25" style="48" customWidth="1"/>
    <col min="2053" max="2053" width="45.375" style="48" customWidth="1"/>
    <col min="2054" max="2054" width="6.375" style="48" customWidth="1"/>
    <col min="2055" max="2056" width="26.5" style="48" customWidth="1"/>
    <col min="2057" max="2057" width="16.875" style="48" customWidth="1"/>
    <col min="2058" max="2304" width="9" style="48"/>
    <col min="2305" max="2305" width="45.375" style="48" customWidth="1"/>
    <col min="2306" max="2306" width="6.375" style="48" customWidth="1"/>
    <col min="2307" max="2307" width="23.375" style="48" customWidth="1"/>
    <col min="2308" max="2308" width="23.25" style="48" customWidth="1"/>
    <col min="2309" max="2309" width="45.375" style="48" customWidth="1"/>
    <col min="2310" max="2310" width="6.375" style="48" customWidth="1"/>
    <col min="2311" max="2312" width="26.5" style="48" customWidth="1"/>
    <col min="2313" max="2313" width="16.875" style="48" customWidth="1"/>
    <col min="2314" max="2560" width="9" style="48"/>
    <col min="2561" max="2561" width="45.375" style="48" customWidth="1"/>
    <col min="2562" max="2562" width="6.375" style="48" customWidth="1"/>
    <col min="2563" max="2563" width="23.375" style="48" customWidth="1"/>
    <col min="2564" max="2564" width="23.25" style="48" customWidth="1"/>
    <col min="2565" max="2565" width="45.375" style="48" customWidth="1"/>
    <col min="2566" max="2566" width="6.375" style="48" customWidth="1"/>
    <col min="2567" max="2568" width="26.5" style="48" customWidth="1"/>
    <col min="2569" max="2569" width="16.875" style="48" customWidth="1"/>
    <col min="2570" max="2816" width="9" style="48"/>
    <col min="2817" max="2817" width="45.375" style="48" customWidth="1"/>
    <col min="2818" max="2818" width="6.375" style="48" customWidth="1"/>
    <col min="2819" max="2819" width="23.375" style="48" customWidth="1"/>
    <col min="2820" max="2820" width="23.25" style="48" customWidth="1"/>
    <col min="2821" max="2821" width="45.375" style="48" customWidth="1"/>
    <col min="2822" max="2822" width="6.375" style="48" customWidth="1"/>
    <col min="2823" max="2824" width="26.5" style="48" customWidth="1"/>
    <col min="2825" max="2825" width="16.875" style="48" customWidth="1"/>
    <col min="2826" max="3072" width="9" style="48"/>
    <col min="3073" max="3073" width="45.375" style="48" customWidth="1"/>
    <col min="3074" max="3074" width="6.375" style="48" customWidth="1"/>
    <col min="3075" max="3075" width="23.375" style="48" customWidth="1"/>
    <col min="3076" max="3076" width="23.25" style="48" customWidth="1"/>
    <col min="3077" max="3077" width="45.375" style="48" customWidth="1"/>
    <col min="3078" max="3078" width="6.375" style="48" customWidth="1"/>
    <col min="3079" max="3080" width="26.5" style="48" customWidth="1"/>
    <col min="3081" max="3081" width="16.875" style="48" customWidth="1"/>
    <col min="3082" max="3328" width="9" style="48"/>
    <col min="3329" max="3329" width="45.375" style="48" customWidth="1"/>
    <col min="3330" max="3330" width="6.375" style="48" customWidth="1"/>
    <col min="3331" max="3331" width="23.375" style="48" customWidth="1"/>
    <col min="3332" max="3332" width="23.25" style="48" customWidth="1"/>
    <col min="3333" max="3333" width="45.375" style="48" customWidth="1"/>
    <col min="3334" max="3334" width="6.375" style="48" customWidth="1"/>
    <col min="3335" max="3336" width="26.5" style="48" customWidth="1"/>
    <col min="3337" max="3337" width="16.875" style="48" customWidth="1"/>
    <col min="3338" max="3584" width="9" style="48"/>
    <col min="3585" max="3585" width="45.375" style="48" customWidth="1"/>
    <col min="3586" max="3586" width="6.375" style="48" customWidth="1"/>
    <col min="3587" max="3587" width="23.375" style="48" customWidth="1"/>
    <col min="3588" max="3588" width="23.25" style="48" customWidth="1"/>
    <col min="3589" max="3589" width="45.375" style="48" customWidth="1"/>
    <col min="3590" max="3590" width="6.375" style="48" customWidth="1"/>
    <col min="3591" max="3592" width="26.5" style="48" customWidth="1"/>
    <col min="3593" max="3593" width="16.875" style="48" customWidth="1"/>
    <col min="3594" max="3840" width="9" style="48"/>
    <col min="3841" max="3841" width="45.375" style="48" customWidth="1"/>
    <col min="3842" max="3842" width="6.375" style="48" customWidth="1"/>
    <col min="3843" max="3843" width="23.375" style="48" customWidth="1"/>
    <col min="3844" max="3844" width="23.25" style="48" customWidth="1"/>
    <col min="3845" max="3845" width="45.375" style="48" customWidth="1"/>
    <col min="3846" max="3846" width="6.375" style="48" customWidth="1"/>
    <col min="3847" max="3848" width="26.5" style="48" customWidth="1"/>
    <col min="3849" max="3849" width="16.875" style="48" customWidth="1"/>
    <col min="3850" max="4096" width="9" style="48"/>
    <col min="4097" max="4097" width="45.375" style="48" customWidth="1"/>
    <col min="4098" max="4098" width="6.375" style="48" customWidth="1"/>
    <col min="4099" max="4099" width="23.375" style="48" customWidth="1"/>
    <col min="4100" max="4100" width="23.25" style="48" customWidth="1"/>
    <col min="4101" max="4101" width="45.375" style="48" customWidth="1"/>
    <col min="4102" max="4102" width="6.375" style="48" customWidth="1"/>
    <col min="4103" max="4104" width="26.5" style="48" customWidth="1"/>
    <col min="4105" max="4105" width="16.875" style="48" customWidth="1"/>
    <col min="4106" max="4352" width="9" style="48"/>
    <col min="4353" max="4353" width="45.375" style="48" customWidth="1"/>
    <col min="4354" max="4354" width="6.375" style="48" customWidth="1"/>
    <col min="4355" max="4355" width="23.375" style="48" customWidth="1"/>
    <col min="4356" max="4356" width="23.25" style="48" customWidth="1"/>
    <col min="4357" max="4357" width="45.375" style="48" customWidth="1"/>
    <col min="4358" max="4358" width="6.375" style="48" customWidth="1"/>
    <col min="4359" max="4360" width="26.5" style="48" customWidth="1"/>
    <col min="4361" max="4361" width="16.875" style="48" customWidth="1"/>
    <col min="4362" max="4608" width="9" style="48"/>
    <col min="4609" max="4609" width="45.375" style="48" customWidth="1"/>
    <col min="4610" max="4610" width="6.375" style="48" customWidth="1"/>
    <col min="4611" max="4611" width="23.375" style="48" customWidth="1"/>
    <col min="4612" max="4612" width="23.25" style="48" customWidth="1"/>
    <col min="4613" max="4613" width="45.375" style="48" customWidth="1"/>
    <col min="4614" max="4614" width="6.375" style="48" customWidth="1"/>
    <col min="4615" max="4616" width="26.5" style="48" customWidth="1"/>
    <col min="4617" max="4617" width="16.875" style="48" customWidth="1"/>
    <col min="4618" max="4864" width="9" style="48"/>
    <col min="4865" max="4865" width="45.375" style="48" customWidth="1"/>
    <col min="4866" max="4866" width="6.375" style="48" customWidth="1"/>
    <col min="4867" max="4867" width="23.375" style="48" customWidth="1"/>
    <col min="4868" max="4868" width="23.25" style="48" customWidth="1"/>
    <col min="4869" max="4869" width="45.375" style="48" customWidth="1"/>
    <col min="4870" max="4870" width="6.375" style="48" customWidth="1"/>
    <col min="4871" max="4872" width="26.5" style="48" customWidth="1"/>
    <col min="4873" max="4873" width="16.875" style="48" customWidth="1"/>
    <col min="4874" max="5120" width="9" style="48"/>
    <col min="5121" max="5121" width="45.375" style="48" customWidth="1"/>
    <col min="5122" max="5122" width="6.375" style="48" customWidth="1"/>
    <col min="5123" max="5123" width="23.375" style="48" customWidth="1"/>
    <col min="5124" max="5124" width="23.25" style="48" customWidth="1"/>
    <col min="5125" max="5125" width="45.375" style="48" customWidth="1"/>
    <col min="5126" max="5126" width="6.375" style="48" customWidth="1"/>
    <col min="5127" max="5128" width="26.5" style="48" customWidth="1"/>
    <col min="5129" max="5129" width="16.875" style="48" customWidth="1"/>
    <col min="5130" max="5376" width="9" style="48"/>
    <col min="5377" max="5377" width="45.375" style="48" customWidth="1"/>
    <col min="5378" max="5378" width="6.375" style="48" customWidth="1"/>
    <col min="5379" max="5379" width="23.375" style="48" customWidth="1"/>
    <col min="5380" max="5380" width="23.25" style="48" customWidth="1"/>
    <col min="5381" max="5381" width="45.375" style="48" customWidth="1"/>
    <col min="5382" max="5382" width="6.375" style="48" customWidth="1"/>
    <col min="5383" max="5384" width="26.5" style="48" customWidth="1"/>
    <col min="5385" max="5385" width="16.875" style="48" customWidth="1"/>
    <col min="5386" max="5632" width="9" style="48"/>
    <col min="5633" max="5633" width="45.375" style="48" customWidth="1"/>
    <col min="5634" max="5634" width="6.375" style="48" customWidth="1"/>
    <col min="5635" max="5635" width="23.375" style="48" customWidth="1"/>
    <col min="5636" max="5636" width="23.25" style="48" customWidth="1"/>
    <col min="5637" max="5637" width="45.375" style="48" customWidth="1"/>
    <col min="5638" max="5638" width="6.375" style="48" customWidth="1"/>
    <col min="5639" max="5640" width="26.5" style="48" customWidth="1"/>
    <col min="5641" max="5641" width="16.875" style="48" customWidth="1"/>
    <col min="5642" max="5888" width="9" style="48"/>
    <col min="5889" max="5889" width="45.375" style="48" customWidth="1"/>
    <col min="5890" max="5890" width="6.375" style="48" customWidth="1"/>
    <col min="5891" max="5891" width="23.375" style="48" customWidth="1"/>
    <col min="5892" max="5892" width="23.25" style="48" customWidth="1"/>
    <col min="5893" max="5893" width="45.375" style="48" customWidth="1"/>
    <col min="5894" max="5894" width="6.375" style="48" customWidth="1"/>
    <col min="5895" max="5896" width="26.5" style="48" customWidth="1"/>
    <col min="5897" max="5897" width="16.875" style="48" customWidth="1"/>
    <col min="5898" max="6144" width="9" style="48"/>
    <col min="6145" max="6145" width="45.375" style="48" customWidth="1"/>
    <col min="6146" max="6146" width="6.375" style="48" customWidth="1"/>
    <col min="6147" max="6147" width="23.375" style="48" customWidth="1"/>
    <col min="6148" max="6148" width="23.25" style="48" customWidth="1"/>
    <col min="6149" max="6149" width="45.375" style="48" customWidth="1"/>
    <col min="6150" max="6150" width="6.375" style="48" customWidth="1"/>
    <col min="6151" max="6152" width="26.5" style="48" customWidth="1"/>
    <col min="6153" max="6153" width="16.875" style="48" customWidth="1"/>
    <col min="6154" max="6400" width="9" style="48"/>
    <col min="6401" max="6401" width="45.375" style="48" customWidth="1"/>
    <col min="6402" max="6402" width="6.375" style="48" customWidth="1"/>
    <col min="6403" max="6403" width="23.375" style="48" customWidth="1"/>
    <col min="6404" max="6404" width="23.25" style="48" customWidth="1"/>
    <col min="6405" max="6405" width="45.375" style="48" customWidth="1"/>
    <col min="6406" max="6406" width="6.375" style="48" customWidth="1"/>
    <col min="6407" max="6408" width="26.5" style="48" customWidth="1"/>
    <col min="6409" max="6409" width="16.875" style="48" customWidth="1"/>
    <col min="6410" max="6656" width="9" style="48"/>
    <col min="6657" max="6657" width="45.375" style="48" customWidth="1"/>
    <col min="6658" max="6658" width="6.375" style="48" customWidth="1"/>
    <col min="6659" max="6659" width="23.375" style="48" customWidth="1"/>
    <col min="6660" max="6660" width="23.25" style="48" customWidth="1"/>
    <col min="6661" max="6661" width="45.375" style="48" customWidth="1"/>
    <col min="6662" max="6662" width="6.375" style="48" customWidth="1"/>
    <col min="6663" max="6664" width="26.5" style="48" customWidth="1"/>
    <col min="6665" max="6665" width="16.875" style="48" customWidth="1"/>
    <col min="6666" max="6912" width="9" style="48"/>
    <col min="6913" max="6913" width="45.375" style="48" customWidth="1"/>
    <col min="6914" max="6914" width="6.375" style="48" customWidth="1"/>
    <col min="6915" max="6915" width="23.375" style="48" customWidth="1"/>
    <col min="6916" max="6916" width="23.25" style="48" customWidth="1"/>
    <col min="6917" max="6917" width="45.375" style="48" customWidth="1"/>
    <col min="6918" max="6918" width="6.375" style="48" customWidth="1"/>
    <col min="6919" max="6920" width="26.5" style="48" customWidth="1"/>
    <col min="6921" max="6921" width="16.875" style="48" customWidth="1"/>
    <col min="6922" max="7168" width="9" style="48"/>
    <col min="7169" max="7169" width="45.375" style="48" customWidth="1"/>
    <col min="7170" max="7170" width="6.375" style="48" customWidth="1"/>
    <col min="7171" max="7171" width="23.375" style="48" customWidth="1"/>
    <col min="7172" max="7172" width="23.25" style="48" customWidth="1"/>
    <col min="7173" max="7173" width="45.375" style="48" customWidth="1"/>
    <col min="7174" max="7174" width="6.375" style="48" customWidth="1"/>
    <col min="7175" max="7176" width="26.5" style="48" customWidth="1"/>
    <col min="7177" max="7177" width="16.875" style="48" customWidth="1"/>
    <col min="7178" max="7424" width="9" style="48"/>
    <col min="7425" max="7425" width="45.375" style="48" customWidth="1"/>
    <col min="7426" max="7426" width="6.375" style="48" customWidth="1"/>
    <col min="7427" max="7427" width="23.375" style="48" customWidth="1"/>
    <col min="7428" max="7428" width="23.25" style="48" customWidth="1"/>
    <col min="7429" max="7429" width="45.375" style="48" customWidth="1"/>
    <col min="7430" max="7430" width="6.375" style="48" customWidth="1"/>
    <col min="7431" max="7432" width="26.5" style="48" customWidth="1"/>
    <col min="7433" max="7433" width="16.875" style="48" customWidth="1"/>
    <col min="7434" max="7680" width="9" style="48"/>
    <col min="7681" max="7681" width="45.375" style="48" customWidth="1"/>
    <col min="7682" max="7682" width="6.375" style="48" customWidth="1"/>
    <col min="7683" max="7683" width="23.375" style="48" customWidth="1"/>
    <col min="7684" max="7684" width="23.25" style="48" customWidth="1"/>
    <col min="7685" max="7685" width="45.375" style="48" customWidth="1"/>
    <col min="7686" max="7686" width="6.375" style="48" customWidth="1"/>
    <col min="7687" max="7688" width="26.5" style="48" customWidth="1"/>
    <col min="7689" max="7689" width="16.875" style="48" customWidth="1"/>
    <col min="7690" max="7936" width="9" style="48"/>
    <col min="7937" max="7937" width="45.375" style="48" customWidth="1"/>
    <col min="7938" max="7938" width="6.375" style="48" customWidth="1"/>
    <col min="7939" max="7939" width="23.375" style="48" customWidth="1"/>
    <col min="7940" max="7940" width="23.25" style="48" customWidth="1"/>
    <col min="7941" max="7941" width="45.375" style="48" customWidth="1"/>
    <col min="7942" max="7942" width="6.375" style="48" customWidth="1"/>
    <col min="7943" max="7944" width="26.5" style="48" customWidth="1"/>
    <col min="7945" max="7945" width="16.875" style="48" customWidth="1"/>
    <col min="7946" max="8192" width="9" style="48"/>
    <col min="8193" max="8193" width="45.375" style="48" customWidth="1"/>
    <col min="8194" max="8194" width="6.375" style="48" customWidth="1"/>
    <col min="8195" max="8195" width="23.375" style="48" customWidth="1"/>
    <col min="8196" max="8196" width="23.25" style="48" customWidth="1"/>
    <col min="8197" max="8197" width="45.375" style="48" customWidth="1"/>
    <col min="8198" max="8198" width="6.375" style="48" customWidth="1"/>
    <col min="8199" max="8200" width="26.5" style="48" customWidth="1"/>
    <col min="8201" max="8201" width="16.875" style="48" customWidth="1"/>
    <col min="8202" max="8448" width="9" style="48"/>
    <col min="8449" max="8449" width="45.375" style="48" customWidth="1"/>
    <col min="8450" max="8450" width="6.375" style="48" customWidth="1"/>
    <col min="8451" max="8451" width="23.375" style="48" customWidth="1"/>
    <col min="8452" max="8452" width="23.25" style="48" customWidth="1"/>
    <col min="8453" max="8453" width="45.375" style="48" customWidth="1"/>
    <col min="8454" max="8454" width="6.375" style="48" customWidth="1"/>
    <col min="8455" max="8456" width="26.5" style="48" customWidth="1"/>
    <col min="8457" max="8457" width="16.875" style="48" customWidth="1"/>
    <col min="8458" max="8704" width="9" style="48"/>
    <col min="8705" max="8705" width="45.375" style="48" customWidth="1"/>
    <col min="8706" max="8706" width="6.375" style="48" customWidth="1"/>
    <col min="8707" max="8707" width="23.375" style="48" customWidth="1"/>
    <col min="8708" max="8708" width="23.25" style="48" customWidth="1"/>
    <col min="8709" max="8709" width="45.375" style="48" customWidth="1"/>
    <col min="8710" max="8710" width="6.375" style="48" customWidth="1"/>
    <col min="8711" max="8712" width="26.5" style="48" customWidth="1"/>
    <col min="8713" max="8713" width="16.875" style="48" customWidth="1"/>
    <col min="8714" max="8960" width="9" style="48"/>
    <col min="8961" max="8961" width="45.375" style="48" customWidth="1"/>
    <col min="8962" max="8962" width="6.375" style="48" customWidth="1"/>
    <col min="8963" max="8963" width="23.375" style="48" customWidth="1"/>
    <col min="8964" max="8964" width="23.25" style="48" customWidth="1"/>
    <col min="8965" max="8965" width="45.375" style="48" customWidth="1"/>
    <col min="8966" max="8966" width="6.375" style="48" customWidth="1"/>
    <col min="8967" max="8968" width="26.5" style="48" customWidth="1"/>
    <col min="8969" max="8969" width="16.875" style="48" customWidth="1"/>
    <col min="8970" max="9216" width="9" style="48"/>
    <col min="9217" max="9217" width="45.375" style="48" customWidth="1"/>
    <col min="9218" max="9218" width="6.375" style="48" customWidth="1"/>
    <col min="9219" max="9219" width="23.375" style="48" customWidth="1"/>
    <col min="9220" max="9220" width="23.25" style="48" customWidth="1"/>
    <col min="9221" max="9221" width="45.375" style="48" customWidth="1"/>
    <col min="9222" max="9222" width="6.375" style="48" customWidth="1"/>
    <col min="9223" max="9224" width="26.5" style="48" customWidth="1"/>
    <col min="9225" max="9225" width="16.875" style="48" customWidth="1"/>
    <col min="9226" max="9472" width="9" style="48"/>
    <col min="9473" max="9473" width="45.375" style="48" customWidth="1"/>
    <col min="9474" max="9474" width="6.375" style="48" customWidth="1"/>
    <col min="9475" max="9475" width="23.375" style="48" customWidth="1"/>
    <col min="9476" max="9476" width="23.25" style="48" customWidth="1"/>
    <col min="9477" max="9477" width="45.375" style="48" customWidth="1"/>
    <col min="9478" max="9478" width="6.375" style="48" customWidth="1"/>
    <col min="9479" max="9480" width="26.5" style="48" customWidth="1"/>
    <col min="9481" max="9481" width="16.875" style="48" customWidth="1"/>
    <col min="9482" max="9728" width="9" style="48"/>
    <col min="9729" max="9729" width="45.375" style="48" customWidth="1"/>
    <col min="9730" max="9730" width="6.375" style="48" customWidth="1"/>
    <col min="9731" max="9731" width="23.375" style="48" customWidth="1"/>
    <col min="9732" max="9732" width="23.25" style="48" customWidth="1"/>
    <col min="9733" max="9733" width="45.375" style="48" customWidth="1"/>
    <col min="9734" max="9734" width="6.375" style="48" customWidth="1"/>
    <col min="9735" max="9736" width="26.5" style="48" customWidth="1"/>
    <col min="9737" max="9737" width="16.875" style="48" customWidth="1"/>
    <col min="9738" max="9984" width="9" style="48"/>
    <col min="9985" max="9985" width="45.375" style="48" customWidth="1"/>
    <col min="9986" max="9986" width="6.375" style="48" customWidth="1"/>
    <col min="9987" max="9987" width="23.375" style="48" customWidth="1"/>
    <col min="9988" max="9988" width="23.25" style="48" customWidth="1"/>
    <col min="9989" max="9989" width="45.375" style="48" customWidth="1"/>
    <col min="9990" max="9990" width="6.375" style="48" customWidth="1"/>
    <col min="9991" max="9992" width="26.5" style="48" customWidth="1"/>
    <col min="9993" max="9993" width="16.875" style="48" customWidth="1"/>
    <col min="9994" max="10240" width="9" style="48"/>
    <col min="10241" max="10241" width="45.375" style="48" customWidth="1"/>
    <col min="10242" max="10242" width="6.375" style="48" customWidth="1"/>
    <col min="10243" max="10243" width="23.375" style="48" customWidth="1"/>
    <col min="10244" max="10244" width="23.25" style="48" customWidth="1"/>
    <col min="10245" max="10245" width="45.375" style="48" customWidth="1"/>
    <col min="10246" max="10246" width="6.375" style="48" customWidth="1"/>
    <col min="10247" max="10248" width="26.5" style="48" customWidth="1"/>
    <col min="10249" max="10249" width="16.875" style="48" customWidth="1"/>
    <col min="10250" max="10496" width="9" style="48"/>
    <col min="10497" max="10497" width="45.375" style="48" customWidth="1"/>
    <col min="10498" max="10498" width="6.375" style="48" customWidth="1"/>
    <col min="10499" max="10499" width="23.375" style="48" customWidth="1"/>
    <col min="10500" max="10500" width="23.25" style="48" customWidth="1"/>
    <col min="10501" max="10501" width="45.375" style="48" customWidth="1"/>
    <col min="10502" max="10502" width="6.375" style="48" customWidth="1"/>
    <col min="10503" max="10504" width="26.5" style="48" customWidth="1"/>
    <col min="10505" max="10505" width="16.875" style="48" customWidth="1"/>
    <col min="10506" max="10752" width="9" style="48"/>
    <col min="10753" max="10753" width="45.375" style="48" customWidth="1"/>
    <col min="10754" max="10754" width="6.375" style="48" customWidth="1"/>
    <col min="10755" max="10755" width="23.375" style="48" customWidth="1"/>
    <col min="10756" max="10756" width="23.25" style="48" customWidth="1"/>
    <col min="10757" max="10757" width="45.375" style="48" customWidth="1"/>
    <col min="10758" max="10758" width="6.375" style="48" customWidth="1"/>
    <col min="10759" max="10760" width="26.5" style="48" customWidth="1"/>
    <col min="10761" max="10761" width="16.875" style="48" customWidth="1"/>
    <col min="10762" max="11008" width="9" style="48"/>
    <col min="11009" max="11009" width="45.375" style="48" customWidth="1"/>
    <col min="11010" max="11010" width="6.375" style="48" customWidth="1"/>
    <col min="11011" max="11011" width="23.375" style="48" customWidth="1"/>
    <col min="11012" max="11012" width="23.25" style="48" customWidth="1"/>
    <col min="11013" max="11013" width="45.375" style="48" customWidth="1"/>
    <col min="11014" max="11014" width="6.375" style="48" customWidth="1"/>
    <col min="11015" max="11016" width="26.5" style="48" customWidth="1"/>
    <col min="11017" max="11017" width="16.875" style="48" customWidth="1"/>
    <col min="11018" max="11264" width="9" style="48"/>
    <col min="11265" max="11265" width="45.375" style="48" customWidth="1"/>
    <col min="11266" max="11266" width="6.375" style="48" customWidth="1"/>
    <col min="11267" max="11267" width="23.375" style="48" customWidth="1"/>
    <col min="11268" max="11268" width="23.25" style="48" customWidth="1"/>
    <col min="11269" max="11269" width="45.375" style="48" customWidth="1"/>
    <col min="11270" max="11270" width="6.375" style="48" customWidth="1"/>
    <col min="11271" max="11272" width="26.5" style="48" customWidth="1"/>
    <col min="11273" max="11273" width="16.875" style="48" customWidth="1"/>
    <col min="11274" max="11520" width="9" style="48"/>
    <col min="11521" max="11521" width="45.375" style="48" customWidth="1"/>
    <col min="11522" max="11522" width="6.375" style="48" customWidth="1"/>
    <col min="11523" max="11523" width="23.375" style="48" customWidth="1"/>
    <col min="11524" max="11524" width="23.25" style="48" customWidth="1"/>
    <col min="11525" max="11525" width="45.375" style="48" customWidth="1"/>
    <col min="11526" max="11526" width="6.375" style="48" customWidth="1"/>
    <col min="11527" max="11528" width="26.5" style="48" customWidth="1"/>
    <col min="11529" max="11529" width="16.875" style="48" customWidth="1"/>
    <col min="11530" max="11776" width="9" style="48"/>
    <col min="11777" max="11777" width="45.375" style="48" customWidth="1"/>
    <col min="11778" max="11778" width="6.375" style="48" customWidth="1"/>
    <col min="11779" max="11779" width="23.375" style="48" customWidth="1"/>
    <col min="11780" max="11780" width="23.25" style="48" customWidth="1"/>
    <col min="11781" max="11781" width="45.375" style="48" customWidth="1"/>
    <col min="11782" max="11782" width="6.375" style="48" customWidth="1"/>
    <col min="11783" max="11784" width="26.5" style="48" customWidth="1"/>
    <col min="11785" max="11785" width="16.875" style="48" customWidth="1"/>
    <col min="11786" max="12032" width="9" style="48"/>
    <col min="12033" max="12033" width="45.375" style="48" customWidth="1"/>
    <col min="12034" max="12034" width="6.375" style="48" customWidth="1"/>
    <col min="12035" max="12035" width="23.375" style="48" customWidth="1"/>
    <col min="12036" max="12036" width="23.25" style="48" customWidth="1"/>
    <col min="12037" max="12037" width="45.375" style="48" customWidth="1"/>
    <col min="12038" max="12038" width="6.375" style="48" customWidth="1"/>
    <col min="12039" max="12040" width="26.5" style="48" customWidth="1"/>
    <col min="12041" max="12041" width="16.875" style="48" customWidth="1"/>
    <col min="12042" max="12288" width="9" style="48"/>
    <col min="12289" max="12289" width="45.375" style="48" customWidth="1"/>
    <col min="12290" max="12290" width="6.375" style="48" customWidth="1"/>
    <col min="12291" max="12291" width="23.375" style="48" customWidth="1"/>
    <col min="12292" max="12292" width="23.25" style="48" customWidth="1"/>
    <col min="12293" max="12293" width="45.375" style="48" customWidth="1"/>
    <col min="12294" max="12294" width="6.375" style="48" customWidth="1"/>
    <col min="12295" max="12296" width="26.5" style="48" customWidth="1"/>
    <col min="12297" max="12297" width="16.875" style="48" customWidth="1"/>
    <col min="12298" max="12544" width="9" style="48"/>
    <col min="12545" max="12545" width="45.375" style="48" customWidth="1"/>
    <col min="12546" max="12546" width="6.375" style="48" customWidth="1"/>
    <col min="12547" max="12547" width="23.375" style="48" customWidth="1"/>
    <col min="12548" max="12548" width="23.25" style="48" customWidth="1"/>
    <col min="12549" max="12549" width="45.375" style="48" customWidth="1"/>
    <col min="12550" max="12550" width="6.375" style="48" customWidth="1"/>
    <col min="12551" max="12552" width="26.5" style="48" customWidth="1"/>
    <col min="12553" max="12553" width="16.875" style="48" customWidth="1"/>
    <col min="12554" max="12800" width="9" style="48"/>
    <col min="12801" max="12801" width="45.375" style="48" customWidth="1"/>
    <col min="12802" max="12802" width="6.375" style="48" customWidth="1"/>
    <col min="12803" max="12803" width="23.375" style="48" customWidth="1"/>
    <col min="12804" max="12804" width="23.25" style="48" customWidth="1"/>
    <col min="12805" max="12805" width="45.375" style="48" customWidth="1"/>
    <col min="12806" max="12806" width="6.375" style="48" customWidth="1"/>
    <col min="12807" max="12808" width="26.5" style="48" customWidth="1"/>
    <col min="12809" max="12809" width="16.875" style="48" customWidth="1"/>
    <col min="12810" max="13056" width="9" style="48"/>
    <col min="13057" max="13057" width="45.375" style="48" customWidth="1"/>
    <col min="13058" max="13058" width="6.375" style="48" customWidth="1"/>
    <col min="13059" max="13059" width="23.375" style="48" customWidth="1"/>
    <col min="13060" max="13060" width="23.25" style="48" customWidth="1"/>
    <col min="13061" max="13061" width="45.375" style="48" customWidth="1"/>
    <col min="13062" max="13062" width="6.375" style="48" customWidth="1"/>
    <col min="13063" max="13064" width="26.5" style="48" customWidth="1"/>
    <col min="13065" max="13065" width="16.875" style="48" customWidth="1"/>
    <col min="13066" max="13312" width="9" style="48"/>
    <col min="13313" max="13313" width="45.375" style="48" customWidth="1"/>
    <col min="13314" max="13314" width="6.375" style="48" customWidth="1"/>
    <col min="13315" max="13315" width="23.375" style="48" customWidth="1"/>
    <col min="13316" max="13316" width="23.25" style="48" customWidth="1"/>
    <col min="13317" max="13317" width="45.375" style="48" customWidth="1"/>
    <col min="13318" max="13318" width="6.375" style="48" customWidth="1"/>
    <col min="13319" max="13320" width="26.5" style="48" customWidth="1"/>
    <col min="13321" max="13321" width="16.875" style="48" customWidth="1"/>
    <col min="13322" max="13568" width="9" style="48"/>
    <col min="13569" max="13569" width="45.375" style="48" customWidth="1"/>
    <col min="13570" max="13570" width="6.375" style="48" customWidth="1"/>
    <col min="13571" max="13571" width="23.375" style="48" customWidth="1"/>
    <col min="13572" max="13572" width="23.25" style="48" customWidth="1"/>
    <col min="13573" max="13573" width="45.375" style="48" customWidth="1"/>
    <col min="13574" max="13574" width="6.375" style="48" customWidth="1"/>
    <col min="13575" max="13576" width="26.5" style="48" customWidth="1"/>
    <col min="13577" max="13577" width="16.875" style="48" customWidth="1"/>
    <col min="13578" max="13824" width="9" style="48"/>
    <col min="13825" max="13825" width="45.375" style="48" customWidth="1"/>
    <col min="13826" max="13826" width="6.375" style="48" customWidth="1"/>
    <col min="13827" max="13827" width="23.375" style="48" customWidth="1"/>
    <col min="13828" max="13828" width="23.25" style="48" customWidth="1"/>
    <col min="13829" max="13829" width="45.375" style="48" customWidth="1"/>
    <col min="13830" max="13830" width="6.375" style="48" customWidth="1"/>
    <col min="13831" max="13832" width="26.5" style="48" customWidth="1"/>
    <col min="13833" max="13833" width="16.875" style="48" customWidth="1"/>
    <col min="13834" max="14080" width="9" style="48"/>
    <col min="14081" max="14081" width="45.375" style="48" customWidth="1"/>
    <col min="14082" max="14082" width="6.375" style="48" customWidth="1"/>
    <col min="14083" max="14083" width="23.375" style="48" customWidth="1"/>
    <col min="14084" max="14084" width="23.25" style="48" customWidth="1"/>
    <col min="14085" max="14085" width="45.375" style="48" customWidth="1"/>
    <col min="14086" max="14086" width="6.375" style="48" customWidth="1"/>
    <col min="14087" max="14088" width="26.5" style="48" customWidth="1"/>
    <col min="14089" max="14089" width="16.875" style="48" customWidth="1"/>
    <col min="14090" max="14336" width="9" style="48"/>
    <col min="14337" max="14337" width="45.375" style="48" customWidth="1"/>
    <col min="14338" max="14338" width="6.375" style="48" customWidth="1"/>
    <col min="14339" max="14339" width="23.375" style="48" customWidth="1"/>
    <col min="14340" max="14340" width="23.25" style="48" customWidth="1"/>
    <col min="14341" max="14341" width="45.375" style="48" customWidth="1"/>
    <col min="14342" max="14342" width="6.375" style="48" customWidth="1"/>
    <col min="14343" max="14344" width="26.5" style="48" customWidth="1"/>
    <col min="14345" max="14345" width="16.875" style="48" customWidth="1"/>
    <col min="14346" max="14592" width="9" style="48"/>
    <col min="14593" max="14593" width="45.375" style="48" customWidth="1"/>
    <col min="14594" max="14594" width="6.375" style="48" customWidth="1"/>
    <col min="14595" max="14595" width="23.375" style="48" customWidth="1"/>
    <col min="14596" max="14596" width="23.25" style="48" customWidth="1"/>
    <col min="14597" max="14597" width="45.375" style="48" customWidth="1"/>
    <col min="14598" max="14598" width="6.375" style="48" customWidth="1"/>
    <col min="14599" max="14600" width="26.5" style="48" customWidth="1"/>
    <col min="14601" max="14601" width="16.875" style="48" customWidth="1"/>
    <col min="14602" max="14848" width="9" style="48"/>
    <col min="14849" max="14849" width="45.375" style="48" customWidth="1"/>
    <col min="14850" max="14850" width="6.375" style="48" customWidth="1"/>
    <col min="14851" max="14851" width="23.375" style="48" customWidth="1"/>
    <col min="14852" max="14852" width="23.25" style="48" customWidth="1"/>
    <col min="14853" max="14853" width="45.375" style="48" customWidth="1"/>
    <col min="14854" max="14854" width="6.375" style="48" customWidth="1"/>
    <col min="14855" max="14856" width="26.5" style="48" customWidth="1"/>
    <col min="14857" max="14857" width="16.875" style="48" customWidth="1"/>
    <col min="14858" max="15104" width="9" style="48"/>
    <col min="15105" max="15105" width="45.375" style="48" customWidth="1"/>
    <col min="15106" max="15106" width="6.375" style="48" customWidth="1"/>
    <col min="15107" max="15107" width="23.375" style="48" customWidth="1"/>
    <col min="15108" max="15108" width="23.25" style="48" customWidth="1"/>
    <col min="15109" max="15109" width="45.375" style="48" customWidth="1"/>
    <col min="15110" max="15110" width="6.375" style="48" customWidth="1"/>
    <col min="15111" max="15112" width="26.5" style="48" customWidth="1"/>
    <col min="15113" max="15113" width="16.875" style="48" customWidth="1"/>
    <col min="15114" max="15360" width="9" style="48"/>
    <col min="15361" max="15361" width="45.375" style="48" customWidth="1"/>
    <col min="15362" max="15362" width="6.375" style="48" customWidth="1"/>
    <col min="15363" max="15363" width="23.375" style="48" customWidth="1"/>
    <col min="15364" max="15364" width="23.25" style="48" customWidth="1"/>
    <col min="15365" max="15365" width="45.375" style="48" customWidth="1"/>
    <col min="15366" max="15366" width="6.375" style="48" customWidth="1"/>
    <col min="15367" max="15368" width="26.5" style="48" customWidth="1"/>
    <col min="15369" max="15369" width="16.875" style="48" customWidth="1"/>
    <col min="15370" max="15616" width="9" style="48"/>
    <col min="15617" max="15617" width="45.375" style="48" customWidth="1"/>
    <col min="15618" max="15618" width="6.375" style="48" customWidth="1"/>
    <col min="15619" max="15619" width="23.375" style="48" customWidth="1"/>
    <col min="15620" max="15620" width="23.25" style="48" customWidth="1"/>
    <col min="15621" max="15621" width="45.375" style="48" customWidth="1"/>
    <col min="15622" max="15622" width="6.375" style="48" customWidth="1"/>
    <col min="15623" max="15624" width="26.5" style="48" customWidth="1"/>
    <col min="15625" max="15625" width="16.875" style="48" customWidth="1"/>
    <col min="15626" max="15872" width="9" style="48"/>
    <col min="15873" max="15873" width="45.375" style="48" customWidth="1"/>
    <col min="15874" max="15874" width="6.375" style="48" customWidth="1"/>
    <col min="15875" max="15875" width="23.375" style="48" customWidth="1"/>
    <col min="15876" max="15876" width="23.25" style="48" customWidth="1"/>
    <col min="15877" max="15877" width="45.375" style="48" customWidth="1"/>
    <col min="15878" max="15878" width="6.375" style="48" customWidth="1"/>
    <col min="15879" max="15880" width="26.5" style="48" customWidth="1"/>
    <col min="15881" max="15881" width="16.875" style="48" customWidth="1"/>
    <col min="15882" max="16128" width="9" style="48"/>
    <col min="16129" max="16129" width="45.375" style="48" customWidth="1"/>
    <col min="16130" max="16130" width="6.375" style="48" customWidth="1"/>
    <col min="16131" max="16131" width="23.375" style="48" customWidth="1"/>
    <col min="16132" max="16132" width="23.25" style="48" customWidth="1"/>
    <col min="16133" max="16133" width="45.375" style="48" customWidth="1"/>
    <col min="16134" max="16134" width="6.375" style="48" customWidth="1"/>
    <col min="16135" max="16136" width="26.5" style="48" customWidth="1"/>
    <col min="16137" max="16137" width="16.875" style="48" customWidth="1"/>
    <col min="16138" max="16384" width="9" style="48"/>
  </cols>
  <sheetData>
    <row r="1" spans="1:9" s="5" customFormat="1" ht="39" customHeight="1" x14ac:dyDescent="0.15">
      <c r="A1" s="1" t="s">
        <v>0</v>
      </c>
      <c r="B1" s="2"/>
      <c r="C1" s="3"/>
      <c r="D1" s="3"/>
      <c r="E1" s="4" t="s">
        <v>1</v>
      </c>
      <c r="F1" s="2"/>
      <c r="G1" s="2"/>
      <c r="H1" s="2"/>
    </row>
    <row r="2" spans="1:9" s="13" customFormat="1" ht="16.5" customHeight="1" x14ac:dyDescent="0.15">
      <c r="A2" s="6" t="str">
        <f>"编制单位："&amp;[1]填制说明!$C$5</f>
        <v>编制单位：云南云维集团有限公司</v>
      </c>
      <c r="B2" s="7" t="str">
        <f>[1]填制说明!C6&amp;[1]填制说明!D6&amp;[1]填制说明!E6&amp;[1]填制说明!F6&amp;[1]填制说明!G6&amp;[1]填制说明!H6</f>
        <v>2015年12月31日</v>
      </c>
      <c r="C2" s="7"/>
      <c r="D2" s="8" t="s">
        <v>2</v>
      </c>
      <c r="E2" s="9" t="str">
        <f>A2</f>
        <v>编制单位：云南云维集团有限公司</v>
      </c>
      <c r="F2" s="7" t="str">
        <f>B2</f>
        <v>2015年12月31日</v>
      </c>
      <c r="G2" s="10"/>
      <c r="H2" s="11" t="str">
        <f>D2</f>
        <v>金额单位：人民币元</v>
      </c>
      <c r="I2" s="12"/>
    </row>
    <row r="3" spans="1:9" s="13" customFormat="1" ht="11.45" customHeight="1" x14ac:dyDescent="0.15">
      <c r="A3" s="14" t="s">
        <v>3</v>
      </c>
      <c r="B3" s="14" t="s">
        <v>4</v>
      </c>
      <c r="C3" s="15" t="s">
        <v>5</v>
      </c>
      <c r="D3" s="15" t="s">
        <v>6</v>
      </c>
      <c r="E3" s="16" t="str">
        <f>A3</f>
        <v>项            目</v>
      </c>
      <c r="F3" s="16" t="str">
        <f>B3</f>
        <v>附注六</v>
      </c>
      <c r="G3" s="15" t="s">
        <v>7</v>
      </c>
      <c r="H3" s="15" t="s">
        <v>8</v>
      </c>
      <c r="I3" s="12"/>
    </row>
    <row r="4" spans="1:9" s="13" customFormat="1" ht="11.45" customHeight="1" x14ac:dyDescent="0.15">
      <c r="A4" s="17" t="s">
        <v>9</v>
      </c>
      <c r="B4" s="18"/>
      <c r="C4" s="19"/>
      <c r="D4" s="19"/>
      <c r="E4" s="17" t="s">
        <v>10</v>
      </c>
      <c r="F4" s="18"/>
      <c r="G4" s="19"/>
      <c r="H4" s="19"/>
      <c r="I4" s="12"/>
    </row>
    <row r="5" spans="1:9" s="13" customFormat="1" ht="11.45" customHeight="1" x14ac:dyDescent="0.15">
      <c r="A5" s="20" t="s">
        <v>11</v>
      </c>
      <c r="B5" s="21" t="s">
        <v>12</v>
      </c>
      <c r="C5" s="22">
        <f>'[2]15试算平衡表'!AA9</f>
        <v>1454323143.6300001</v>
      </c>
      <c r="D5" s="22">
        <v>2685769003.5300002</v>
      </c>
      <c r="E5" s="20" t="s">
        <v>13</v>
      </c>
      <c r="F5" s="21" t="s">
        <v>14</v>
      </c>
      <c r="G5" s="22">
        <f>'[2]15试算平衡表'!AA91</f>
        <v>4473759290.9499998</v>
      </c>
      <c r="H5" s="22">
        <v>3455140000</v>
      </c>
      <c r="I5" s="12"/>
    </row>
    <row r="6" spans="1:9" s="13" customFormat="1" ht="11.45" customHeight="1" x14ac:dyDescent="0.15">
      <c r="A6" s="23" t="s">
        <v>15</v>
      </c>
      <c r="B6" s="24"/>
      <c r="C6" s="22">
        <f>'[2]15试算平衡表'!AA10</f>
        <v>0</v>
      </c>
      <c r="D6" s="22">
        <f>'[3]14试算平衡表（NEW）'!Y10</f>
        <v>0</v>
      </c>
      <c r="E6" s="20" t="s">
        <v>16</v>
      </c>
      <c r="F6" s="18"/>
      <c r="G6" s="22">
        <f>'[2]15试算平衡表'!AA92</f>
        <v>0</v>
      </c>
      <c r="H6" s="22"/>
      <c r="I6" s="12"/>
    </row>
    <row r="7" spans="1:9" s="13" customFormat="1" ht="11.45" customHeight="1" x14ac:dyDescent="0.15">
      <c r="A7" s="23" t="s">
        <v>17</v>
      </c>
      <c r="B7" s="24"/>
      <c r="C7" s="22">
        <f>'[2]15试算平衡表'!AA11</f>
        <v>0</v>
      </c>
      <c r="D7" s="22">
        <f>'[3]14试算平衡表（NEW）'!Y11</f>
        <v>0</v>
      </c>
      <c r="E7" s="20" t="s">
        <v>18</v>
      </c>
      <c r="F7" s="18"/>
      <c r="G7" s="22">
        <f>'[2]15试算平衡表'!AA93</f>
        <v>0</v>
      </c>
      <c r="H7" s="22"/>
      <c r="I7" s="12"/>
    </row>
    <row r="8" spans="1:9" s="13" customFormat="1" ht="11.45" customHeight="1" x14ac:dyDescent="0.15">
      <c r="A8" s="25" t="s">
        <v>19</v>
      </c>
      <c r="B8" s="24"/>
      <c r="C8" s="22">
        <f>'[2]15试算平衡表'!AA12</f>
        <v>0</v>
      </c>
      <c r="D8" s="22">
        <f>'[3]14试算平衡表（NEW）'!Y12</f>
        <v>0</v>
      </c>
      <c r="E8" s="20" t="s">
        <v>20</v>
      </c>
      <c r="F8" s="18"/>
      <c r="G8" s="22">
        <f>'[2]15试算平衡表'!AA94</f>
        <v>0</v>
      </c>
      <c r="H8" s="22"/>
      <c r="I8" s="12"/>
    </row>
    <row r="9" spans="1:9" s="13" customFormat="1" ht="11.45" customHeight="1" x14ac:dyDescent="0.15">
      <c r="A9" s="20" t="s">
        <v>21</v>
      </c>
      <c r="B9" s="24"/>
      <c r="C9" s="22">
        <f>'[2]15试算平衡表'!AA13</f>
        <v>0</v>
      </c>
      <c r="D9" s="22">
        <f>'[3]14试算平衡表（NEW）'!Y13</f>
        <v>0</v>
      </c>
      <c r="E9" s="20" t="s">
        <v>22</v>
      </c>
      <c r="F9" s="18"/>
      <c r="G9" s="22">
        <f>'[2]15试算平衡表'!AA95</f>
        <v>0</v>
      </c>
      <c r="H9" s="22"/>
      <c r="I9" s="12"/>
    </row>
    <row r="10" spans="1:9" s="13" customFormat="1" ht="11.45" customHeight="1" x14ac:dyDescent="0.15">
      <c r="A10" s="20" t="s">
        <v>23</v>
      </c>
      <c r="B10" s="21" t="s">
        <v>24</v>
      </c>
      <c r="C10" s="22">
        <f>'[2]15试算平衡表'!AA14</f>
        <v>48005435.729999997</v>
      </c>
      <c r="D10" s="22">
        <v>37884891.039999999</v>
      </c>
      <c r="E10" s="20" t="s">
        <v>25</v>
      </c>
      <c r="F10" s="18"/>
      <c r="G10" s="22">
        <f>'[2]15试算平衡表'!AA96</f>
        <v>0</v>
      </c>
      <c r="H10" s="22"/>
      <c r="I10" s="12"/>
    </row>
    <row r="11" spans="1:9" s="13" customFormat="1" ht="11.45" customHeight="1" x14ac:dyDescent="0.15">
      <c r="A11" s="20" t="s">
        <v>26</v>
      </c>
      <c r="B11" s="21" t="s">
        <v>27</v>
      </c>
      <c r="C11" s="26">
        <f>'[2]15试算平衡表'!AA17</f>
        <v>1071224422.6</v>
      </c>
      <c r="D11" s="22">
        <v>926301407.95000005</v>
      </c>
      <c r="E11" s="20" t="s">
        <v>28</v>
      </c>
      <c r="F11" s="21" t="s">
        <v>29</v>
      </c>
      <c r="G11" s="22">
        <f>'[2]15试算平衡表'!AA97</f>
        <v>2576960414.02</v>
      </c>
      <c r="H11" s="22">
        <v>3354235621.0599999</v>
      </c>
      <c r="I11" s="12"/>
    </row>
    <row r="12" spans="1:9" s="13" customFormat="1" ht="11.45" customHeight="1" x14ac:dyDescent="0.15">
      <c r="A12" s="20" t="s">
        <v>30</v>
      </c>
      <c r="B12" s="21" t="s">
        <v>31</v>
      </c>
      <c r="C12" s="26">
        <f>'[2]15试算平衡表'!AA20</f>
        <v>905177147.85000002</v>
      </c>
      <c r="D12" s="22">
        <v>1321608775.28</v>
      </c>
      <c r="E12" s="20" t="s">
        <v>32</v>
      </c>
      <c r="F12" s="21" t="s">
        <v>33</v>
      </c>
      <c r="G12" s="22">
        <f>'[2]15试算平衡表'!AA98</f>
        <v>3162331582.6100001</v>
      </c>
      <c r="H12" s="22">
        <v>2636014860.73</v>
      </c>
      <c r="I12" s="12"/>
    </row>
    <row r="13" spans="1:9" s="13" customFormat="1" ht="11.45" customHeight="1" x14ac:dyDescent="0.15">
      <c r="A13" s="20" t="s">
        <v>34</v>
      </c>
      <c r="B13" s="24"/>
      <c r="C13" s="22">
        <f>'[2]15试算平衡表'!AA21</f>
        <v>0</v>
      </c>
      <c r="D13" s="22">
        <f>'[3]14试算平衡表（NEW）'!Y19</f>
        <v>0</v>
      </c>
      <c r="E13" s="20" t="s">
        <v>35</v>
      </c>
      <c r="F13" s="21" t="s">
        <v>36</v>
      </c>
      <c r="G13" s="22">
        <f>'[2]15试算平衡表'!AA99</f>
        <v>199306092.56</v>
      </c>
      <c r="H13" s="22">
        <v>167424095.19999999</v>
      </c>
      <c r="I13" s="12"/>
    </row>
    <row r="14" spans="1:9" s="13" customFormat="1" ht="11.45" customHeight="1" x14ac:dyDescent="0.15">
      <c r="A14" s="20" t="s">
        <v>37</v>
      </c>
      <c r="B14" s="24"/>
      <c r="C14" s="22">
        <f>'[2]15试算平衡表'!AA22</f>
        <v>0</v>
      </c>
      <c r="D14" s="22">
        <f>'[3]14试算平衡表（NEW）'!Y20</f>
        <v>0</v>
      </c>
      <c r="E14" s="20" t="s">
        <v>38</v>
      </c>
      <c r="F14" s="18"/>
      <c r="G14" s="22">
        <f>'[2]15试算平衡表'!AA100</f>
        <v>0</v>
      </c>
      <c r="H14" s="22"/>
      <c r="I14" s="12"/>
    </row>
    <row r="15" spans="1:9" s="13" customFormat="1" ht="11.45" customHeight="1" x14ac:dyDescent="0.15">
      <c r="A15" s="20" t="s">
        <v>39</v>
      </c>
      <c r="B15" s="24"/>
      <c r="C15" s="22">
        <f>'[2]15试算平衡表'!AA23</f>
        <v>0</v>
      </c>
      <c r="D15" s="22">
        <f>'[3]14试算平衡表（NEW）'!Y21</f>
        <v>0</v>
      </c>
      <c r="E15" s="20" t="s">
        <v>40</v>
      </c>
      <c r="F15" s="18"/>
      <c r="G15" s="22">
        <f>'[2]15试算平衡表'!AA101</f>
        <v>0</v>
      </c>
      <c r="H15" s="22"/>
      <c r="I15" s="12"/>
    </row>
    <row r="16" spans="1:9" s="13" customFormat="1" ht="11.45" customHeight="1" x14ac:dyDescent="0.15">
      <c r="A16" s="20" t="s">
        <v>41</v>
      </c>
      <c r="B16" s="24"/>
      <c r="C16" s="22">
        <f>'[2]15试算平衡表'!AA25</f>
        <v>0</v>
      </c>
      <c r="D16" s="22">
        <f>'[3]14试算平衡表（NEW）'!Y23</f>
        <v>0</v>
      </c>
      <c r="E16" s="20" t="s">
        <v>42</v>
      </c>
      <c r="F16" s="21" t="s">
        <v>43</v>
      </c>
      <c r="G16" s="22">
        <f>'[2]15试算平衡表'!AA102</f>
        <v>208005001.43000001</v>
      </c>
      <c r="H16" s="22">
        <v>79403423.420000002</v>
      </c>
      <c r="I16" s="12"/>
    </row>
    <row r="17" spans="1:9" s="13" customFormat="1" ht="11.45" customHeight="1" x14ac:dyDescent="0.15">
      <c r="A17" s="27" t="s">
        <v>44</v>
      </c>
      <c r="B17" s="21" t="s">
        <v>45</v>
      </c>
      <c r="C17" s="22">
        <f>'[2]15试算平衡表'!AA24</f>
        <v>280737.64</v>
      </c>
      <c r="D17" s="22">
        <v>280737.64</v>
      </c>
      <c r="E17" s="20" t="s">
        <v>46</v>
      </c>
      <c r="F17" s="21" t="s">
        <v>43</v>
      </c>
      <c r="G17" s="22">
        <f>'[2]15试算平衡表'!AA103</f>
        <v>62887080.009999998</v>
      </c>
      <c r="H17" s="22">
        <v>8926625.5699999984</v>
      </c>
      <c r="I17" s="12"/>
    </row>
    <row r="18" spans="1:9" s="13" customFormat="1" ht="11.45" customHeight="1" x14ac:dyDescent="0.15">
      <c r="A18" s="20" t="s">
        <v>47</v>
      </c>
      <c r="B18" s="21" t="s">
        <v>48</v>
      </c>
      <c r="C18" s="26">
        <f>'[2]15试算平衡表'!AA28</f>
        <v>1253554954.4200001</v>
      </c>
      <c r="D18" s="22">
        <v>3210869031.2399998</v>
      </c>
      <c r="E18" s="20" t="s">
        <v>49</v>
      </c>
      <c r="F18" s="21" t="s">
        <v>43</v>
      </c>
      <c r="G18" s="22">
        <f>'[2]15试算平衡表'!AA104</f>
        <v>32878806.25</v>
      </c>
      <c r="H18" s="22">
        <v>24240641.25</v>
      </c>
      <c r="I18" s="12"/>
    </row>
    <row r="19" spans="1:9" s="13" customFormat="1" ht="11.45" customHeight="1" x14ac:dyDescent="0.15">
      <c r="A19" s="20" t="s">
        <v>50</v>
      </c>
      <c r="B19" s="24"/>
      <c r="C19" s="22">
        <f>'[2]15试算平衡表'!AA29</f>
        <v>0</v>
      </c>
      <c r="D19" s="22">
        <f>'[3]14试算平衡表（NEW）'!Y27</f>
        <v>0</v>
      </c>
      <c r="E19" s="20" t="s">
        <v>51</v>
      </c>
      <c r="F19" s="21" t="s">
        <v>43</v>
      </c>
      <c r="G19" s="22">
        <f>'[2]15试算平衡表'!AA105</f>
        <v>20974545.859999999</v>
      </c>
      <c r="H19" s="22">
        <v>20974545.859999999</v>
      </c>
      <c r="I19" s="12"/>
    </row>
    <row r="20" spans="1:9" s="13" customFormat="1" ht="11.45" customHeight="1" x14ac:dyDescent="0.15">
      <c r="A20" s="20" t="s">
        <v>52</v>
      </c>
      <c r="B20" s="21" t="s">
        <v>53</v>
      </c>
      <c r="C20" s="22">
        <f>'[2]15试算平衡表'!AA30-'[2]15试算平衡表'!AA33</f>
        <v>1095076494.8099999</v>
      </c>
      <c r="D20" s="22">
        <v>1399530083.0599999</v>
      </c>
      <c r="E20" s="20" t="s">
        <v>54</v>
      </c>
      <c r="F20" s="21" t="s">
        <v>55</v>
      </c>
      <c r="G20" s="22">
        <f>'[2]15试算平衡表'!AA106</f>
        <v>8711217.4399999995</v>
      </c>
      <c r="H20" s="22">
        <v>44052074.770000003</v>
      </c>
      <c r="I20" s="12"/>
    </row>
    <row r="21" spans="1:9" s="13" customFormat="1" ht="11.45" customHeight="1" x14ac:dyDescent="0.15">
      <c r="A21" s="20" t="s">
        <v>56</v>
      </c>
      <c r="B21" s="21" t="s">
        <v>53</v>
      </c>
      <c r="C21" s="22">
        <f>'[2]15试算平衡表'!AA31-'[2]15试算平衡表'!AA34</f>
        <v>324150494.13</v>
      </c>
      <c r="D21" s="22">
        <v>606476624.46000004</v>
      </c>
      <c r="E21" s="20" t="s">
        <v>57</v>
      </c>
      <c r="F21" s="21" t="s">
        <v>55</v>
      </c>
      <c r="G21" s="22">
        <f>'[2]15试算平衡表'!AA107</f>
        <v>-138412393.25</v>
      </c>
      <c r="H21" s="22">
        <v>42058360.359999999</v>
      </c>
      <c r="I21" s="12"/>
    </row>
    <row r="22" spans="1:9" s="13" customFormat="1" ht="11.45" customHeight="1" x14ac:dyDescent="0.15">
      <c r="A22" s="20" t="s">
        <v>58</v>
      </c>
      <c r="B22" s="21" t="s">
        <v>53</v>
      </c>
      <c r="C22" s="22">
        <f>'[2]15试算平衡表'!AA32-'[2]15试算平衡表'!AA35</f>
        <v>495179109.69999993</v>
      </c>
      <c r="D22" s="22">
        <v>595459928.44999969</v>
      </c>
      <c r="E22" s="20" t="s">
        <v>59</v>
      </c>
      <c r="F22" s="16"/>
      <c r="G22" s="22">
        <f>'[2]15试算平衡表'!AA108</f>
        <v>89873402.810000002</v>
      </c>
      <c r="H22" s="22">
        <v>44500693.509999998</v>
      </c>
      <c r="I22" s="12"/>
    </row>
    <row r="23" spans="1:9" s="13" customFormat="1" ht="11.45" customHeight="1" x14ac:dyDescent="0.15">
      <c r="A23" s="20" t="s">
        <v>60</v>
      </c>
      <c r="B23" s="24"/>
      <c r="C23" s="22">
        <f>'[2]15试算平衡表'!AA37</f>
        <v>0</v>
      </c>
      <c r="D23" s="22">
        <f>'[3]14试算平衡表（NEW）'!Y35</f>
        <v>0</v>
      </c>
      <c r="E23" s="27" t="s">
        <v>61</v>
      </c>
      <c r="F23" s="18"/>
      <c r="G23" s="22">
        <f>'[2]15试算平衡表'!AA109</f>
        <v>18873779.039999999</v>
      </c>
      <c r="H23" s="22">
        <v>17019612.399999999</v>
      </c>
      <c r="I23" s="12"/>
    </row>
    <row r="24" spans="1:9" s="13" customFormat="1" ht="11.45" customHeight="1" x14ac:dyDescent="0.15">
      <c r="A24" s="20" t="s">
        <v>62</v>
      </c>
      <c r="B24" s="24"/>
      <c r="C24" s="22">
        <f>'[2]15试算平衡表'!AA38</f>
        <v>0</v>
      </c>
      <c r="D24" s="19">
        <f>'[3]14试算平衡表（NEW）'!Y36</f>
        <v>0</v>
      </c>
      <c r="E24" s="20" t="s">
        <v>63</v>
      </c>
      <c r="F24" s="21" t="s">
        <v>64</v>
      </c>
      <c r="G24" s="22">
        <f>'[2]15试算平衡表'!AA110</f>
        <v>10393158190.780001</v>
      </c>
      <c r="H24" s="22">
        <v>8095598802.1599998</v>
      </c>
      <c r="I24" s="12"/>
    </row>
    <row r="25" spans="1:9" s="13" customFormat="1" ht="11.45" customHeight="1" x14ac:dyDescent="0.15">
      <c r="A25" s="20" t="s">
        <v>65</v>
      </c>
      <c r="B25" s="21" t="s">
        <v>66</v>
      </c>
      <c r="C25" s="22">
        <f>'[2]15试算平衡表'!AA39</f>
        <v>428521121.16000003</v>
      </c>
      <c r="D25" s="19">
        <v>443604790.87</v>
      </c>
      <c r="E25" s="20" t="s">
        <v>67</v>
      </c>
      <c r="F25" s="18"/>
      <c r="G25" s="22">
        <f>'[2]15试算平衡表'!AA111</f>
        <v>0</v>
      </c>
      <c r="H25" s="22"/>
      <c r="I25" s="12"/>
    </row>
    <row r="26" spans="1:9" s="13" customFormat="1" ht="11.45" customHeight="1" x14ac:dyDescent="0.15">
      <c r="A26" s="28" t="s">
        <v>68</v>
      </c>
      <c r="B26" s="18"/>
      <c r="C26" s="22">
        <f>'[2]15试算平衡表'!AA40</f>
        <v>6256163457.8400002</v>
      </c>
      <c r="D26" s="19">
        <v>10025848720.610001</v>
      </c>
      <c r="E26" s="20" t="s">
        <v>69</v>
      </c>
      <c r="F26" s="18"/>
      <c r="G26" s="22">
        <f>'[2]15试算平衡表'!AA112</f>
        <v>0</v>
      </c>
      <c r="H26" s="22"/>
      <c r="I26" s="12"/>
    </row>
    <row r="27" spans="1:9" s="13" customFormat="1" ht="11.45" customHeight="1" x14ac:dyDescent="0.15">
      <c r="A27" s="17" t="s">
        <v>70</v>
      </c>
      <c r="B27" s="18"/>
      <c r="C27" s="22"/>
      <c r="D27" s="19"/>
      <c r="E27" s="20" t="s">
        <v>71</v>
      </c>
      <c r="F27" s="18"/>
      <c r="G27" s="22">
        <f>'[2]15试算平衡表'!AA113</f>
        <v>0</v>
      </c>
      <c r="H27" s="22"/>
      <c r="I27" s="12"/>
    </row>
    <row r="28" spans="1:9" s="13" customFormat="1" ht="11.45" customHeight="1" x14ac:dyDescent="0.15">
      <c r="A28" s="20" t="s">
        <v>72</v>
      </c>
      <c r="B28" s="18"/>
      <c r="C28" s="22">
        <f>'[2]15试算平衡表'!AA42</f>
        <v>0</v>
      </c>
      <c r="D28" s="22"/>
      <c r="E28" s="20" t="s">
        <v>73</v>
      </c>
      <c r="F28" s="18"/>
      <c r="G28" s="22">
        <f>'[2]15试算平衡表'!AA114</f>
        <v>0</v>
      </c>
      <c r="H28" s="22"/>
      <c r="I28" s="12"/>
    </row>
    <row r="29" spans="1:9" s="13" customFormat="1" ht="11.45" customHeight="1" x14ac:dyDescent="0.15">
      <c r="A29" s="20" t="s">
        <v>74</v>
      </c>
      <c r="B29" s="21" t="s">
        <v>75</v>
      </c>
      <c r="C29" s="22">
        <f>'[2]15试算平衡表'!AA45</f>
        <v>362316891.74000001</v>
      </c>
      <c r="D29" s="22">
        <v>627350507.82000005</v>
      </c>
      <c r="E29" s="20" t="s">
        <v>76</v>
      </c>
      <c r="F29" s="18"/>
      <c r="G29" s="22">
        <f>'[2]15试算平衡表'!AA115</f>
        <v>0</v>
      </c>
      <c r="H29" s="22"/>
      <c r="I29" s="12"/>
    </row>
    <row r="30" spans="1:9" s="13" customFormat="1" ht="11.45" customHeight="1" x14ac:dyDescent="0.15">
      <c r="A30" s="20" t="s">
        <v>77</v>
      </c>
      <c r="B30" s="18"/>
      <c r="C30" s="22">
        <f>'[2]15试算平衡表'!AA48</f>
        <v>0</v>
      </c>
      <c r="D30" s="22"/>
      <c r="E30" s="20" t="s">
        <v>78</v>
      </c>
      <c r="F30" s="21" t="s">
        <v>79</v>
      </c>
      <c r="G30" s="22">
        <f>'[2]15试算平衡表'!AA116</f>
        <v>1598959623.8</v>
      </c>
      <c r="H30" s="22">
        <v>2324963125.3400002</v>
      </c>
      <c r="I30" s="12"/>
    </row>
    <row r="31" spans="1:9" s="13" customFormat="1" ht="11.45" customHeight="1" x14ac:dyDescent="0.15">
      <c r="A31" s="20" t="s">
        <v>80</v>
      </c>
      <c r="B31" s="18"/>
      <c r="C31" s="22">
        <f>'[2]15试算平衡表'!AA49</f>
        <v>0</v>
      </c>
      <c r="D31" s="22"/>
      <c r="E31" s="20" t="s">
        <v>81</v>
      </c>
      <c r="F31" s="18"/>
      <c r="G31" s="22">
        <f>'[2]15试算平衡表'!AA117</f>
        <v>403500000</v>
      </c>
      <c r="H31" s="22">
        <v>449147000</v>
      </c>
      <c r="I31" s="12"/>
    </row>
    <row r="32" spans="1:9" s="13" customFormat="1" ht="11.45" customHeight="1" x14ac:dyDescent="0.15">
      <c r="A32" s="20" t="s">
        <v>82</v>
      </c>
      <c r="B32" s="21" t="s">
        <v>83</v>
      </c>
      <c r="C32" s="22">
        <f>'[2]15试算平衡表'!AA52</f>
        <v>26590032.440000001</v>
      </c>
      <c r="D32" s="22">
        <v>26712729.379999999</v>
      </c>
      <c r="E32" s="29" t="s">
        <v>84</v>
      </c>
      <c r="F32" s="18"/>
      <c r="G32" s="22">
        <f>'[2]15试算平衡表'!AA118</f>
        <v>23133438595.439999</v>
      </c>
      <c r="H32" s="30">
        <v>20667499308.59</v>
      </c>
      <c r="I32" s="12"/>
    </row>
    <row r="33" spans="1:9" s="13" customFormat="1" ht="11.45" customHeight="1" x14ac:dyDescent="0.15">
      <c r="A33" s="20" t="s">
        <v>85</v>
      </c>
      <c r="B33" s="18"/>
      <c r="C33" s="22">
        <f>'[2]15试算平衡表'!AA55</f>
        <v>8937758.7899999991</v>
      </c>
      <c r="D33" s="22">
        <v>9300537.2699999996</v>
      </c>
      <c r="E33" s="17" t="s">
        <v>86</v>
      </c>
      <c r="F33" s="18"/>
      <c r="G33" s="22"/>
      <c r="H33" s="19"/>
      <c r="I33" s="12"/>
    </row>
    <row r="34" spans="1:9" s="13" customFormat="1" ht="11.45" customHeight="1" x14ac:dyDescent="0.15">
      <c r="A34" s="31" t="s">
        <v>87</v>
      </c>
      <c r="B34" s="21" t="s">
        <v>88</v>
      </c>
      <c r="C34" s="22">
        <f>'[2]15试算平衡表'!AA56</f>
        <v>16248229829.120001</v>
      </c>
      <c r="D34" s="22">
        <v>14186415221.310001</v>
      </c>
      <c r="E34" s="20" t="s">
        <v>89</v>
      </c>
      <c r="F34" s="21" t="s">
        <v>90</v>
      </c>
      <c r="G34" s="22">
        <f>'[2]15试算平衡表'!AA120</f>
        <v>482817026.49000001</v>
      </c>
      <c r="H34" s="22">
        <v>694317026.49000001</v>
      </c>
      <c r="I34" s="12"/>
    </row>
    <row r="35" spans="1:9" s="13" customFormat="1" ht="11.45" customHeight="1" x14ac:dyDescent="0.15">
      <c r="A35" s="31" t="s">
        <v>91</v>
      </c>
      <c r="B35" s="21" t="s">
        <v>88</v>
      </c>
      <c r="C35" s="22">
        <f>'[2]15试算平衡表'!AA57</f>
        <v>4500939550.6199999</v>
      </c>
      <c r="D35" s="22">
        <v>3718403271.0600004</v>
      </c>
      <c r="E35" s="20" t="s">
        <v>92</v>
      </c>
      <c r="F35" s="21" t="s">
        <v>93</v>
      </c>
      <c r="G35" s="22">
        <f>'[2]15试算平衡表'!AA121</f>
        <v>994611234.07000005</v>
      </c>
      <c r="H35" s="22">
        <v>992766054.78999996</v>
      </c>
      <c r="I35" s="12"/>
    </row>
    <row r="36" spans="1:9" s="13" customFormat="1" ht="11.45" customHeight="1" x14ac:dyDescent="0.15">
      <c r="A36" s="31" t="s">
        <v>94</v>
      </c>
      <c r="B36" s="21" t="s">
        <v>95</v>
      </c>
      <c r="C36" s="22">
        <f>'[2]15试算平衡表'!AA58</f>
        <v>11747290278.5</v>
      </c>
      <c r="D36" s="22">
        <v>10468011950.25</v>
      </c>
      <c r="E36" s="20" t="s">
        <v>96</v>
      </c>
      <c r="F36" s="21" t="s">
        <v>97</v>
      </c>
      <c r="G36" s="22">
        <f>'[2]15试算平衡表'!AA122</f>
        <v>572032064.15999997</v>
      </c>
      <c r="H36" s="22">
        <v>707904744</v>
      </c>
      <c r="I36" s="12"/>
    </row>
    <row r="37" spans="1:9" s="13" customFormat="1" ht="11.45" customHeight="1" x14ac:dyDescent="0.15">
      <c r="A37" s="31" t="s">
        <v>98</v>
      </c>
      <c r="B37" s="21" t="s">
        <v>95</v>
      </c>
      <c r="C37" s="22">
        <f>'[2]15试算平衡表'!AA59</f>
        <v>1954061465.77</v>
      </c>
      <c r="D37" s="22">
        <v>108998593.18000001</v>
      </c>
      <c r="E37" s="20" t="s">
        <v>99</v>
      </c>
      <c r="F37" s="18"/>
      <c r="G37" s="22">
        <f>'[2]15试算平衡表'!AA123</f>
        <v>0</v>
      </c>
      <c r="H37" s="22"/>
      <c r="I37" s="12"/>
    </row>
    <row r="38" spans="1:9" s="13" customFormat="1" ht="11.45" customHeight="1" x14ac:dyDescent="0.15">
      <c r="A38" s="31" t="s">
        <v>100</v>
      </c>
      <c r="B38" s="21" t="s">
        <v>95</v>
      </c>
      <c r="C38" s="22">
        <f>'[2]15试算平衡表'!AA60</f>
        <v>9793228812.7299995</v>
      </c>
      <c r="D38" s="22">
        <v>10359013357.07</v>
      </c>
      <c r="E38" s="20" t="s">
        <v>101</v>
      </c>
      <c r="F38" s="18"/>
      <c r="G38" s="22">
        <f>'[2]15试算平衡表'!AA124</f>
        <v>0</v>
      </c>
      <c r="H38" s="22"/>
      <c r="I38" s="12"/>
    </row>
    <row r="39" spans="1:9" s="13" customFormat="1" ht="11.45" customHeight="1" x14ac:dyDescent="0.15">
      <c r="A39" s="20" t="s">
        <v>102</v>
      </c>
      <c r="B39" s="21" t="s">
        <v>95</v>
      </c>
      <c r="C39" s="22">
        <f>'[2]15试算平衡表'!AA63</f>
        <v>2798845759.2600002</v>
      </c>
      <c r="D39" s="22">
        <v>2971715135.4099998</v>
      </c>
      <c r="E39" s="20" t="s">
        <v>103</v>
      </c>
      <c r="F39" s="18"/>
      <c r="G39" s="22">
        <f>'[2]15试算平衡表'!AA125</f>
        <v>0</v>
      </c>
      <c r="H39" s="22"/>
      <c r="I39" s="12"/>
    </row>
    <row r="40" spans="1:9" s="13" customFormat="1" ht="11.45" customHeight="1" x14ac:dyDescent="0.15">
      <c r="A40" s="20" t="s">
        <v>104</v>
      </c>
      <c r="B40" s="21" t="s">
        <v>105</v>
      </c>
      <c r="C40" s="22">
        <f>'[2]15试算平衡表'!AA66</f>
        <v>6573577.6299999999</v>
      </c>
      <c r="D40" s="22">
        <v>7199714</v>
      </c>
      <c r="E40" s="20" t="s">
        <v>106</v>
      </c>
      <c r="F40" s="21" t="s">
        <v>107</v>
      </c>
      <c r="G40" s="22">
        <f>'[2]15试算平衡表'!AA126</f>
        <v>12785000</v>
      </c>
      <c r="H40" s="22">
        <f>10040000+2820000</f>
        <v>12860000</v>
      </c>
      <c r="I40" s="12"/>
    </row>
    <row r="41" spans="1:9" s="13" customFormat="1" ht="11.45" customHeight="1" x14ac:dyDescent="0.15">
      <c r="A41" s="20" t="s">
        <v>108</v>
      </c>
      <c r="B41" s="18"/>
      <c r="C41" s="22">
        <f>'[2]15试算平衡表'!AA67</f>
        <v>0</v>
      </c>
      <c r="D41" s="22"/>
      <c r="E41" s="20" t="s">
        <v>109</v>
      </c>
      <c r="F41" s="18"/>
      <c r="G41" s="22">
        <f>'[2]15试算平衡表'!AA127</f>
        <v>0</v>
      </c>
      <c r="H41" s="22"/>
      <c r="I41" s="12"/>
    </row>
    <row r="42" spans="1:9" s="13" customFormat="1" ht="11.45" customHeight="1" x14ac:dyDescent="0.15">
      <c r="A42" s="20" t="s">
        <v>110</v>
      </c>
      <c r="B42" s="18"/>
      <c r="C42" s="22">
        <f>'[2]15试算平衡表'!AA70</f>
        <v>0</v>
      </c>
      <c r="D42" s="22"/>
      <c r="E42" s="20" t="s">
        <v>111</v>
      </c>
      <c r="F42" s="21"/>
      <c r="G42" s="22">
        <f>'[2]15试算平衡表'!AA128</f>
        <v>0</v>
      </c>
      <c r="H42" s="22"/>
      <c r="I42" s="32"/>
    </row>
    <row r="43" spans="1:9" s="13" customFormat="1" ht="11.45" customHeight="1" x14ac:dyDescent="0.15">
      <c r="A43" s="20" t="s">
        <v>112</v>
      </c>
      <c r="B43" s="18"/>
      <c r="C43" s="22">
        <f>'[2]15试算平衡表'!AA73</f>
        <v>0</v>
      </c>
      <c r="D43" s="22"/>
      <c r="E43" s="20" t="s">
        <v>113</v>
      </c>
      <c r="F43" s="18"/>
      <c r="G43" s="22">
        <f>'[2]15试算平衡表'!AA129</f>
        <v>0</v>
      </c>
      <c r="H43" s="22"/>
      <c r="I43" s="12"/>
    </row>
    <row r="44" spans="1:9" s="13" customFormat="1" ht="11.45" customHeight="1" x14ac:dyDescent="0.15">
      <c r="A44" s="20" t="s">
        <v>114</v>
      </c>
      <c r="B44" s="21" t="s">
        <v>115</v>
      </c>
      <c r="C44" s="22">
        <f>'[2]15试算平衡表'!AA76</f>
        <v>2958634495.0100002</v>
      </c>
      <c r="D44" s="22">
        <v>2669983102.1399999</v>
      </c>
      <c r="E44" s="29" t="s">
        <v>116</v>
      </c>
      <c r="F44" s="18"/>
      <c r="G44" s="22">
        <f>SUM(G34:G42)</f>
        <v>2062245324.7199998</v>
      </c>
      <c r="H44" s="22">
        <f>SUM(H34:H42)</f>
        <v>2407847825.2799997</v>
      </c>
      <c r="I44" s="12"/>
    </row>
    <row r="45" spans="1:9" s="13" customFormat="1" ht="11.45" customHeight="1" x14ac:dyDescent="0.15">
      <c r="A45" s="20" t="s">
        <v>117</v>
      </c>
      <c r="B45" s="18"/>
      <c r="C45" s="22">
        <f>'[2]15试算平衡表'!AA77</f>
        <v>0</v>
      </c>
      <c r="D45" s="22"/>
      <c r="E45" s="29" t="s">
        <v>118</v>
      </c>
      <c r="F45" s="18"/>
      <c r="G45" s="22">
        <f>G44+G32</f>
        <v>25195683920.16</v>
      </c>
      <c r="H45" s="22">
        <f>H44+H32</f>
        <v>23075347133.869999</v>
      </c>
      <c r="I45" s="12"/>
    </row>
    <row r="46" spans="1:9" s="13" customFormat="1" ht="11.45" customHeight="1" x14ac:dyDescent="0.15">
      <c r="A46" s="20" t="s">
        <v>119</v>
      </c>
      <c r="B46" s="21" t="s">
        <v>120</v>
      </c>
      <c r="C46" s="22">
        <f>'[2]15试算平衡表'!AA80</f>
        <v>96875615.359999999</v>
      </c>
      <c r="D46" s="22">
        <v>96875615.359999999</v>
      </c>
      <c r="E46" s="17" t="s">
        <v>121</v>
      </c>
      <c r="F46" s="18"/>
      <c r="G46" s="22"/>
      <c r="H46" s="19"/>
      <c r="I46" s="12"/>
    </row>
    <row r="47" spans="1:9" s="13" customFormat="1" ht="11.45" customHeight="1" x14ac:dyDescent="0.15">
      <c r="A47" s="20" t="s">
        <v>122</v>
      </c>
      <c r="B47" s="21" t="s">
        <v>123</v>
      </c>
      <c r="C47" s="22">
        <f>'[2]15试算平衡表'!AA81</f>
        <v>150220279.83000001</v>
      </c>
      <c r="D47" s="22">
        <v>191825039.28999999</v>
      </c>
      <c r="E47" s="20" t="s">
        <v>124</v>
      </c>
      <c r="F47" s="21" t="s">
        <v>125</v>
      </c>
      <c r="G47" s="22">
        <f>'[2]15试算平衡表'!AA143</f>
        <v>3380170000</v>
      </c>
      <c r="H47" s="22">
        <v>3334500000</v>
      </c>
      <c r="I47" s="12"/>
    </row>
    <row r="48" spans="1:9" s="13" customFormat="1" ht="11.45" customHeight="1" x14ac:dyDescent="0.15">
      <c r="A48" s="20" t="s">
        <v>126</v>
      </c>
      <c r="B48" s="21" t="s">
        <v>127</v>
      </c>
      <c r="C48" s="22">
        <f>'[2]15试算平衡表'!AA82</f>
        <v>55892863.369999997</v>
      </c>
      <c r="D48" s="22">
        <v>91199640.670000002</v>
      </c>
      <c r="E48" s="20" t="s">
        <v>128</v>
      </c>
      <c r="F48" s="18"/>
      <c r="G48" s="22">
        <f>'[2]15试算平衡表'!AA144</f>
        <v>3380170000</v>
      </c>
      <c r="H48" s="22">
        <v>3334500000</v>
      </c>
      <c r="I48" s="12"/>
    </row>
    <row r="49" spans="1:9" s="13" customFormat="1" ht="11.45" customHeight="1" x14ac:dyDescent="0.15">
      <c r="A49" s="20" t="s">
        <v>129</v>
      </c>
      <c r="B49" s="21" t="s">
        <v>130</v>
      </c>
      <c r="C49" s="22">
        <f>'[2]15试算平衡表'!AA83</f>
        <v>91512980.010000005</v>
      </c>
      <c r="D49" s="22"/>
      <c r="E49" s="20" t="s">
        <v>131</v>
      </c>
      <c r="F49" s="18"/>
      <c r="G49" s="22">
        <f>'[2]15试算平衡表'!AA145</f>
        <v>3380170000</v>
      </c>
      <c r="H49" s="22">
        <v>3334500000</v>
      </c>
      <c r="I49" s="12"/>
    </row>
    <row r="50" spans="1:9" s="13" customFormat="1" ht="11.45" customHeight="1" x14ac:dyDescent="0.15">
      <c r="A50" s="20" t="s">
        <v>132</v>
      </c>
      <c r="B50" s="18"/>
      <c r="C50" s="22">
        <f>'[2]15试算平衡表'!AA84</f>
        <v>0</v>
      </c>
      <c r="D50" s="22"/>
      <c r="E50" s="20" t="s">
        <v>133</v>
      </c>
      <c r="F50" s="18"/>
      <c r="G50" s="22">
        <f>'[2]15试算平衡表'!AA146</f>
        <v>0</v>
      </c>
      <c r="H50" s="22"/>
      <c r="I50" s="12"/>
    </row>
    <row r="51" spans="1:9" s="13" customFormat="1" ht="11.45" customHeight="1" x14ac:dyDescent="0.15">
      <c r="A51" s="29" t="s">
        <v>134</v>
      </c>
      <c r="B51" s="18"/>
      <c r="C51" s="22">
        <f>SUM(C38:C49)+SUM(C28:C33)</f>
        <v>16349629066.17</v>
      </c>
      <c r="D51" s="30">
        <v>17051175378.41</v>
      </c>
      <c r="E51" s="20" t="s">
        <v>135</v>
      </c>
      <c r="F51" s="18"/>
      <c r="G51" s="22">
        <f>'[2]15试算平衡表'!AA147</f>
        <v>0</v>
      </c>
      <c r="H51" s="22"/>
      <c r="I51" s="12"/>
    </row>
    <row r="52" spans="1:9" s="13" customFormat="1" ht="11.45" customHeight="1" x14ac:dyDescent="0.15">
      <c r="A52" s="33"/>
      <c r="B52" s="18"/>
      <c r="C52" s="22"/>
      <c r="D52" s="22"/>
      <c r="E52" s="20" t="s">
        <v>136</v>
      </c>
      <c r="F52" s="18"/>
      <c r="G52" s="22">
        <f>'[2]15试算平衡表'!AA148</f>
        <v>0</v>
      </c>
      <c r="H52" s="22"/>
      <c r="I52" s="12"/>
    </row>
    <row r="53" spans="1:9" s="13" customFormat="1" ht="11.45" customHeight="1" x14ac:dyDescent="0.15">
      <c r="A53" s="33"/>
      <c r="B53" s="18"/>
      <c r="C53" s="22"/>
      <c r="D53" s="22"/>
      <c r="E53" s="20" t="s">
        <v>137</v>
      </c>
      <c r="F53" s="18"/>
      <c r="G53" s="22">
        <f>'[2]15试算平衡表'!AA149</f>
        <v>0</v>
      </c>
      <c r="H53" s="22"/>
      <c r="I53" s="12"/>
    </row>
    <row r="54" spans="1:9" s="13" customFormat="1" ht="11.45" customHeight="1" x14ac:dyDescent="0.15">
      <c r="A54" s="33"/>
      <c r="B54" s="18"/>
      <c r="C54" s="22"/>
      <c r="D54" s="22"/>
      <c r="E54" s="20" t="s">
        <v>138</v>
      </c>
      <c r="F54" s="18"/>
      <c r="G54" s="22">
        <f>'[2]15试算平衡表'!AA150</f>
        <v>0</v>
      </c>
      <c r="H54" s="22"/>
      <c r="I54" s="12"/>
    </row>
    <row r="55" spans="1:9" s="13" customFormat="1" ht="11.45" customHeight="1" x14ac:dyDescent="0.15">
      <c r="A55" s="33"/>
      <c r="B55" s="18"/>
      <c r="C55" s="22"/>
      <c r="D55" s="22"/>
      <c r="E55" s="20" t="s">
        <v>139</v>
      </c>
      <c r="F55" s="18"/>
      <c r="G55" s="22">
        <f>'[2]15试算平衡表'!AA151</f>
        <v>3380170000</v>
      </c>
      <c r="H55" s="22">
        <v>3334500000</v>
      </c>
      <c r="I55" s="12"/>
    </row>
    <row r="56" spans="1:9" s="13" customFormat="1" ht="11.45" customHeight="1" x14ac:dyDescent="0.15">
      <c r="A56" s="33"/>
      <c r="B56" s="18"/>
      <c r="C56" s="22"/>
      <c r="D56" s="22"/>
      <c r="E56" s="20" t="s">
        <v>140</v>
      </c>
      <c r="F56" s="18"/>
      <c r="G56" s="22">
        <f>'[2]15试算平衡表'!AA152</f>
        <v>0</v>
      </c>
      <c r="H56" s="22"/>
      <c r="I56" s="12"/>
    </row>
    <row r="57" spans="1:9" s="13" customFormat="1" ht="11.45" customHeight="1" x14ac:dyDescent="0.15">
      <c r="A57" s="33"/>
      <c r="B57" s="18"/>
      <c r="C57" s="22"/>
      <c r="D57" s="22"/>
      <c r="E57" s="20" t="s">
        <v>141</v>
      </c>
      <c r="F57" s="18"/>
      <c r="G57" s="22">
        <f>'[2]15试算平衡表'!AA153</f>
        <v>0</v>
      </c>
      <c r="H57" s="22"/>
      <c r="I57" s="12"/>
    </row>
    <row r="58" spans="1:9" s="13" customFormat="1" ht="11.45" customHeight="1" x14ac:dyDescent="0.15">
      <c r="A58" s="33"/>
      <c r="B58" s="18"/>
      <c r="C58" s="22"/>
      <c r="D58" s="22"/>
      <c r="E58" s="20" t="s">
        <v>142</v>
      </c>
      <c r="F58" s="18"/>
      <c r="G58" s="22">
        <f>'[2]15试算平衡表'!AA154</f>
        <v>0</v>
      </c>
      <c r="H58" s="22"/>
      <c r="I58" s="12"/>
    </row>
    <row r="59" spans="1:9" s="13" customFormat="1" ht="11.45" customHeight="1" x14ac:dyDescent="0.15">
      <c r="A59" s="33"/>
      <c r="B59" s="18"/>
      <c r="C59" s="22"/>
      <c r="D59" s="22"/>
      <c r="E59" s="20" t="s">
        <v>143</v>
      </c>
      <c r="F59" s="21" t="s">
        <v>144</v>
      </c>
      <c r="G59" s="22">
        <f>'[2]15试算平衡表'!AA155</f>
        <v>1189494788.5999999</v>
      </c>
      <c r="H59" s="22">
        <v>1074330394.3199999</v>
      </c>
      <c r="I59" s="12"/>
    </row>
    <row r="60" spans="1:9" s="13" customFormat="1" ht="11.45" customHeight="1" x14ac:dyDescent="0.15">
      <c r="A60" s="33"/>
      <c r="B60" s="18"/>
      <c r="C60" s="22"/>
      <c r="D60" s="22"/>
      <c r="E60" s="20" t="s">
        <v>145</v>
      </c>
      <c r="F60" s="18"/>
      <c r="G60" s="22">
        <f>'[2]15试算平衡表'!AA156</f>
        <v>0</v>
      </c>
      <c r="H60" s="22"/>
      <c r="I60" s="12"/>
    </row>
    <row r="61" spans="1:9" s="13" customFormat="1" ht="11.45" customHeight="1" x14ac:dyDescent="0.15">
      <c r="A61" s="33"/>
      <c r="B61" s="18"/>
      <c r="C61" s="22"/>
      <c r="D61" s="22"/>
      <c r="E61" s="20" t="s">
        <v>146</v>
      </c>
      <c r="F61" s="16"/>
      <c r="G61" s="22">
        <f>'[2]15试算平衡表'!AA157</f>
        <v>0</v>
      </c>
      <c r="H61" s="22">
        <v>-6600223.1299999999</v>
      </c>
      <c r="I61" s="12"/>
    </row>
    <row r="62" spans="1:9" s="13" customFormat="1" ht="11.45" customHeight="1" x14ac:dyDescent="0.15">
      <c r="A62" s="33"/>
      <c r="B62" s="18"/>
      <c r="C62" s="22"/>
      <c r="D62" s="22"/>
      <c r="E62" s="20" t="s">
        <v>147</v>
      </c>
      <c r="F62" s="18"/>
      <c r="G62" s="22">
        <f>'[2]15试算平衡表'!AA158</f>
        <v>0</v>
      </c>
      <c r="H62" s="22"/>
      <c r="I62" s="12"/>
    </row>
    <row r="63" spans="1:9" s="13" customFormat="1" ht="11.45" customHeight="1" x14ac:dyDescent="0.15">
      <c r="A63" s="33"/>
      <c r="B63" s="18"/>
      <c r="C63" s="22"/>
      <c r="D63" s="22"/>
      <c r="E63" s="27" t="s">
        <v>148</v>
      </c>
      <c r="F63" s="21" t="s">
        <v>149</v>
      </c>
      <c r="G63" s="22">
        <f>'[2]15试算平衡表'!AA159</f>
        <v>19425978.780000001</v>
      </c>
      <c r="H63" s="22">
        <v>17988408.129999999</v>
      </c>
      <c r="I63" s="12"/>
    </row>
    <row r="64" spans="1:9" s="13" customFormat="1" ht="11.45" customHeight="1" x14ac:dyDescent="0.15">
      <c r="A64" s="33"/>
      <c r="B64" s="18"/>
      <c r="C64" s="22"/>
      <c r="D64" s="22"/>
      <c r="E64" s="20" t="s">
        <v>150</v>
      </c>
      <c r="F64" s="21" t="s">
        <v>151</v>
      </c>
      <c r="G64" s="22">
        <f>'[2]15试算平衡表'!AA160</f>
        <v>104254804.42</v>
      </c>
      <c r="H64" s="22">
        <v>104254804.42</v>
      </c>
      <c r="I64" s="12"/>
    </row>
    <row r="65" spans="1:9" s="13" customFormat="1" ht="11.45" customHeight="1" x14ac:dyDescent="0.15">
      <c r="A65" s="33"/>
      <c r="B65" s="18"/>
      <c r="C65" s="22"/>
      <c r="D65" s="22"/>
      <c r="E65" s="20" t="s">
        <v>152</v>
      </c>
      <c r="F65" s="18"/>
      <c r="G65" s="22">
        <f>'[2]15试算平衡表'!AA161</f>
        <v>26843460.149999999</v>
      </c>
      <c r="H65" s="22">
        <v>26843460.149999999</v>
      </c>
      <c r="I65" s="12"/>
    </row>
    <row r="66" spans="1:9" s="13" customFormat="1" ht="11.45" customHeight="1" x14ac:dyDescent="0.15">
      <c r="A66" s="33"/>
      <c r="B66" s="18"/>
      <c r="C66" s="22"/>
      <c r="D66" s="22"/>
      <c r="E66" s="20" t="s">
        <v>153</v>
      </c>
      <c r="F66" s="18"/>
      <c r="G66" s="22">
        <f>'[2]15试算平衡表'!AA162</f>
        <v>77411344.269999996</v>
      </c>
      <c r="H66" s="22">
        <v>77411344.269999996</v>
      </c>
      <c r="I66" s="12"/>
    </row>
    <row r="67" spans="1:9" s="13" customFormat="1" ht="11.45" customHeight="1" x14ac:dyDescent="0.15">
      <c r="A67" s="33"/>
      <c r="B67" s="18"/>
      <c r="C67" s="22"/>
      <c r="D67" s="22"/>
      <c r="E67" s="20" t="s">
        <v>154</v>
      </c>
      <c r="F67" s="18"/>
      <c r="G67" s="22">
        <f>'[2]15试算平衡表'!AA163</f>
        <v>0</v>
      </c>
      <c r="H67" s="22"/>
      <c r="I67" s="12"/>
    </row>
    <row r="68" spans="1:9" s="13" customFormat="1" ht="11.45" customHeight="1" x14ac:dyDescent="0.15">
      <c r="A68" s="33"/>
      <c r="B68" s="18"/>
      <c r="C68" s="22"/>
      <c r="D68" s="22"/>
      <c r="E68" s="20" t="s">
        <v>155</v>
      </c>
      <c r="F68" s="18"/>
      <c r="G68" s="22">
        <f>'[2]15试算平衡表'!AA164</f>
        <v>0</v>
      </c>
      <c r="H68" s="22"/>
      <c r="I68" s="12"/>
    </row>
    <row r="69" spans="1:9" s="13" customFormat="1" ht="11.45" customHeight="1" x14ac:dyDescent="0.15">
      <c r="A69" s="33"/>
      <c r="B69" s="18"/>
      <c r="C69" s="22"/>
      <c r="D69" s="22"/>
      <c r="E69" s="20" t="s">
        <v>156</v>
      </c>
      <c r="F69" s="18"/>
      <c r="G69" s="22">
        <f>'[2]15试算平衡表'!AA165</f>
        <v>0</v>
      </c>
      <c r="H69" s="22"/>
      <c r="I69" s="12"/>
    </row>
    <row r="70" spans="1:9" s="13" customFormat="1" ht="11.45" customHeight="1" x14ac:dyDescent="0.15">
      <c r="A70" s="33"/>
      <c r="B70" s="18"/>
      <c r="C70" s="22"/>
      <c r="D70" s="22"/>
      <c r="E70" s="20" t="s">
        <v>157</v>
      </c>
      <c r="F70" s="18"/>
      <c r="G70" s="22">
        <f>'[2]15试算平衡表'!AA166</f>
        <v>0</v>
      </c>
      <c r="H70" s="22"/>
      <c r="I70" s="12"/>
    </row>
    <row r="71" spans="1:9" s="13" customFormat="1" ht="11.45" customHeight="1" x14ac:dyDescent="0.15">
      <c r="A71" s="33"/>
      <c r="B71" s="18"/>
      <c r="C71" s="22"/>
      <c r="D71" s="22"/>
      <c r="E71" s="20" t="s">
        <v>158</v>
      </c>
      <c r="F71" s="21" t="s">
        <v>159</v>
      </c>
      <c r="G71" s="22">
        <f>'[2]15试算平衡表'!AA167</f>
        <v>-6526600917.6899996</v>
      </c>
      <c r="H71" s="22">
        <v>-2119182723.95</v>
      </c>
      <c r="I71" s="12"/>
    </row>
    <row r="72" spans="1:9" s="13" customFormat="1" ht="11.45" customHeight="1" x14ac:dyDescent="0.15">
      <c r="A72" s="33"/>
      <c r="B72" s="18"/>
      <c r="C72" s="22"/>
      <c r="D72" s="22"/>
      <c r="E72" s="14" t="s">
        <v>160</v>
      </c>
      <c r="F72" s="18"/>
      <c r="G72" s="22">
        <f>G55+G56+G59+G61+G63+G64+G70+G71</f>
        <v>-1833255345.8899994</v>
      </c>
      <c r="H72" s="22">
        <v>2405290659.79</v>
      </c>
      <c r="I72" s="12"/>
    </row>
    <row r="73" spans="1:9" s="13" customFormat="1" ht="11.45" customHeight="1" x14ac:dyDescent="0.15">
      <c r="A73" s="33"/>
      <c r="B73" s="18"/>
      <c r="C73" s="22"/>
      <c r="D73" s="22"/>
      <c r="E73" s="20" t="s">
        <v>161</v>
      </c>
      <c r="F73" s="18"/>
      <c r="G73" s="22">
        <f>'[2]15试算平衡表'!AA169</f>
        <v>-756636050.25999999</v>
      </c>
      <c r="H73" s="22">
        <v>1596386305.3599999</v>
      </c>
      <c r="I73" s="12"/>
    </row>
    <row r="74" spans="1:9" s="13" customFormat="1" ht="11.45" customHeight="1" x14ac:dyDescent="0.15">
      <c r="A74" s="33"/>
      <c r="B74" s="18"/>
      <c r="C74" s="22"/>
      <c r="D74" s="22"/>
      <c r="E74" s="29" t="s">
        <v>162</v>
      </c>
      <c r="F74" s="18"/>
      <c r="G74" s="22">
        <f>'[2]15试算平衡表'!AA170</f>
        <v>-2589891396.1500001</v>
      </c>
      <c r="H74" s="22">
        <v>4001676965.1499996</v>
      </c>
      <c r="I74" s="32">
        <f>G74-H74</f>
        <v>-6591568361.2999992</v>
      </c>
    </row>
    <row r="75" spans="1:9" s="13" customFormat="1" ht="11.45" customHeight="1" x14ac:dyDescent="0.15">
      <c r="A75" s="29" t="s">
        <v>163</v>
      </c>
      <c r="B75" s="33"/>
      <c r="C75" s="22">
        <f>C51+C26</f>
        <v>22605792524.010002</v>
      </c>
      <c r="D75" s="22">
        <f>D51+D26</f>
        <v>27077024099.02</v>
      </c>
      <c r="E75" s="29" t="s">
        <v>164</v>
      </c>
      <c r="F75" s="18"/>
      <c r="G75" s="22">
        <f>'[2]15试算平衡表'!AA171</f>
        <v>22605792524.009998</v>
      </c>
      <c r="H75" s="34">
        <f>H74+H45</f>
        <v>27077024099.019997</v>
      </c>
      <c r="I75" s="12"/>
    </row>
    <row r="76" spans="1:9" s="13" customFormat="1" ht="11.45" customHeight="1" x14ac:dyDescent="0.15">
      <c r="A76" s="35"/>
      <c r="B76" s="36"/>
      <c r="C76" s="37"/>
      <c r="D76" s="37"/>
      <c r="E76" s="35"/>
      <c r="F76" s="38"/>
      <c r="G76" s="37"/>
      <c r="H76" s="37"/>
      <c r="I76" s="12"/>
    </row>
    <row r="77" spans="1:9" s="13" customFormat="1" ht="11.45" customHeight="1" x14ac:dyDescent="0.15">
      <c r="A77" s="39" t="s">
        <v>165</v>
      </c>
      <c r="B77" s="39"/>
      <c r="C77" s="40" t="s">
        <v>166</v>
      </c>
      <c r="D77" s="40"/>
      <c r="E77" s="39" t="s">
        <v>165</v>
      </c>
      <c r="F77" s="39"/>
      <c r="G77" s="40" t="s">
        <v>166</v>
      </c>
      <c r="H77" s="40"/>
      <c r="I77" s="12"/>
    </row>
    <row r="78" spans="1:9" s="43" customFormat="1" ht="12" customHeight="1" x14ac:dyDescent="0.15">
      <c r="A78" s="41"/>
      <c r="B78" s="41"/>
      <c r="C78" s="41"/>
      <c r="D78" s="41"/>
      <c r="E78" s="41"/>
      <c r="F78" s="42"/>
      <c r="G78" s="41"/>
      <c r="H78" s="41"/>
    </row>
    <row r="79" spans="1:9" s="44" customFormat="1" x14ac:dyDescent="0.15">
      <c r="F79" s="45"/>
      <c r="G79" s="46">
        <f>C75-G75</f>
        <v>0</v>
      </c>
      <c r="H79" s="46">
        <f>D75-H75</f>
        <v>0</v>
      </c>
      <c r="I79" s="47"/>
    </row>
    <row r="80" spans="1:9" s="44" customFormat="1" x14ac:dyDescent="0.15">
      <c r="F80" s="45"/>
      <c r="G80" s="46">
        <f>C75-G75</f>
        <v>0</v>
      </c>
      <c r="H80" s="46">
        <f>D75-H75</f>
        <v>0</v>
      </c>
      <c r="I80" s="47"/>
    </row>
    <row r="81" spans="1:9" s="44" customFormat="1" x14ac:dyDescent="0.15">
      <c r="F81" s="45"/>
      <c r="I81" s="47"/>
    </row>
    <row r="82" spans="1:9" s="44" customFormat="1" x14ac:dyDescent="0.15">
      <c r="F82" s="45"/>
      <c r="I82" s="47"/>
    </row>
    <row r="83" spans="1:9" s="44" customFormat="1" x14ac:dyDescent="0.15">
      <c r="F83" s="45"/>
      <c r="I83" s="47"/>
    </row>
    <row r="84" spans="1:9" s="44" customFormat="1" x14ac:dyDescent="0.15">
      <c r="F84" s="45"/>
      <c r="I84" s="47"/>
    </row>
    <row r="85" spans="1:9" s="44" customFormat="1" x14ac:dyDescent="0.15">
      <c r="F85" s="45"/>
      <c r="I85" s="47"/>
    </row>
    <row r="86" spans="1:9" s="44" customFormat="1" x14ac:dyDescent="0.15">
      <c r="F86" s="45"/>
      <c r="I86" s="47"/>
    </row>
    <row r="87" spans="1:9" s="44" customFormat="1" x14ac:dyDescent="0.15">
      <c r="F87" s="45"/>
      <c r="I87" s="47"/>
    </row>
    <row r="88" spans="1:9" s="44" customFormat="1" x14ac:dyDescent="0.15">
      <c r="F88" s="45"/>
      <c r="I88" s="47"/>
    </row>
    <row r="89" spans="1:9" s="44" customFormat="1" x14ac:dyDescent="0.15">
      <c r="F89" s="45"/>
      <c r="I89" s="47"/>
    </row>
    <row r="90" spans="1:9" s="44" customFormat="1" x14ac:dyDescent="0.15">
      <c r="F90" s="45"/>
      <c r="I90" s="47"/>
    </row>
    <row r="91" spans="1:9" s="44" customFormat="1" x14ac:dyDescent="0.15">
      <c r="A91" s="48"/>
      <c r="B91" s="48"/>
      <c r="C91" s="48"/>
      <c r="D91" s="48"/>
      <c r="E91" s="48"/>
      <c r="F91" s="49"/>
      <c r="G91" s="48"/>
      <c r="H91" s="48"/>
      <c r="I91" s="47"/>
    </row>
  </sheetData>
  <sheetProtection password="8746" sheet="1" formatCells="0" formatColumns="0" formatRows="0" insertColumns="0" insertRows="0" insertHyperlinks="0" deleteColumns="0" deleteRows="0" sort="0" autoFilter="0" pivotTables="0"/>
  <mergeCells count="2">
    <mergeCell ref="C77:D77"/>
    <mergeCell ref="G77:H77"/>
  </mergeCells>
  <phoneticPr fontId="3" type="noConversion"/>
  <hyperlinks>
    <hyperlink ref="A2" location="目录!A1" display="目录!A1"/>
  </hyperlinks>
  <printOptions horizontalCentered="1"/>
  <pageMargins left="0.59055118110236227" right="0.19685039370078741" top="0.39370078740157483" bottom="0.59055118110236227" header="0.19685039370078741" footer="0.39370078740157483"/>
  <pageSetup paperSize="9" scale="82" orientation="portrait" useFirstPageNumber="1" r:id="rId1"/>
  <headerFooter alignWithMargins="0">
    <oddFooter>&amp;C&amp;9第&amp;"Arial,常规" &amp;P &amp;"宋体,常规"页</oddFooter>
  </headerFooter>
  <rowBreaks count="1" manualBreakCount="1"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合并资产负债表</vt:lpstr>
      <vt:lpstr>Sheet1</vt:lpstr>
      <vt:lpstr>Sheet2</vt:lpstr>
      <vt:lpstr>Sheet3</vt:lpstr>
      <vt:lpstr>合并资产负债表!Print_Area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LHN</dc:creator>
  <cp:lastModifiedBy>LHN</cp:lastModifiedBy>
  <dcterms:created xsi:type="dcterms:W3CDTF">2016-11-23T01:12:17Z</dcterms:created>
  <dcterms:modified xsi:type="dcterms:W3CDTF">2016-11-23T01:13:37Z</dcterms:modified>
</cp:coreProperties>
</file>