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420" windowHeight="11020" tabRatio="540" activeTab="1"/>
  </bookViews>
  <sheets>
    <sheet name="评估" sheetId="28" r:id="rId1"/>
    <sheet name="未评估" sheetId="27" r:id="rId2"/>
    <sheet name="Sheet1" sheetId="26" r:id="rId3"/>
  </sheets>
  <externalReferences>
    <externalReference r:id="rId4"/>
  </externalReferences>
  <definedNames>
    <definedName name="a">#REF!</definedName>
    <definedName name="_xlnm.Database" hidden="1">#REF!</definedName>
    <definedName name="fix2000.dbf">#REF!</definedName>
    <definedName name="fixlj2000.dbf">#REF!</definedName>
    <definedName name="m">#REF!</definedName>
    <definedName name="n">#REF!</definedName>
    <definedName name="_xlnm.Print_Titles" localSheetId="0">评估!$1:$3</definedName>
    <definedName name="UFPrn20001231102643">#REF!</definedName>
    <definedName name="zjgch2000.dbf">#REF!</definedName>
    <definedName name="固定资产及累计折旧明细帐">#REF!</definedName>
    <definedName name="固定资产清单">[1]清单12.31!$A$1:$Q$170</definedName>
  </definedNames>
  <calcPr calcId="125725"/>
</workbook>
</file>

<file path=xl/calcChain.xml><?xml version="1.0" encoding="utf-8"?>
<calcChain xmlns="http://schemas.openxmlformats.org/spreadsheetml/2006/main">
  <c r="G22" i="27"/>
  <c r="H22" s="1"/>
  <c r="G23"/>
  <c r="H23" s="1"/>
  <c r="G24"/>
  <c r="H24" s="1"/>
  <c r="G25"/>
  <c r="H25" s="1"/>
  <c r="G26"/>
  <c r="H26" s="1"/>
  <c r="G21"/>
  <c r="H21" s="1"/>
  <c r="G4"/>
  <c r="H4" s="1"/>
  <c r="H27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5"/>
  <c r="H15" s="1"/>
  <c r="G13"/>
  <c r="H13" s="1"/>
  <c r="G14"/>
  <c r="H14" s="1"/>
  <c r="G16"/>
  <c r="H16" s="1"/>
  <c r="G17"/>
  <c r="H17" s="1"/>
  <c r="G18"/>
  <c r="H18" s="1"/>
  <c r="G19"/>
  <c r="H19" s="1"/>
  <c r="G20"/>
  <c r="H20" s="1"/>
  <c r="L20" i="26"/>
  <c r="L19"/>
  <c r="L18"/>
  <c r="K17"/>
  <c r="L17" s="1"/>
  <c r="L16"/>
  <c r="L15"/>
  <c r="L14"/>
  <c r="L13"/>
  <c r="L12"/>
  <c r="L11"/>
  <c r="L10"/>
  <c r="L9"/>
  <c r="L8"/>
  <c r="L7"/>
  <c r="L6"/>
  <c r="L5"/>
  <c r="G27" i="27" l="1"/>
  <c r="L21" i="26"/>
</calcChain>
</file>

<file path=xl/sharedStrings.xml><?xml version="1.0" encoding="utf-8"?>
<sst xmlns="http://schemas.openxmlformats.org/spreadsheetml/2006/main" count="166" uniqueCount="112">
  <si>
    <t>名称</t>
  </si>
  <si>
    <t>型号</t>
  </si>
  <si>
    <t>数量</t>
  </si>
  <si>
    <t>单位</t>
  </si>
  <si>
    <t>单价</t>
  </si>
  <si>
    <t>金额</t>
  </si>
  <si>
    <t>卷布机</t>
  </si>
  <si>
    <t>台</t>
  </si>
  <si>
    <t>工业缝纫机</t>
  </si>
  <si>
    <t>空压机</t>
  </si>
  <si>
    <t>烫台</t>
  </si>
  <si>
    <t>裁剪台、小推车</t>
  </si>
  <si>
    <t>批</t>
  </si>
  <si>
    <t>联想23英寸一体电脑</t>
  </si>
  <si>
    <t>型号：C560（曹总用）</t>
  </si>
  <si>
    <t>宏基14英寸超薄笔记本</t>
  </si>
  <si>
    <t>双层大床</t>
  </si>
  <si>
    <t>张</t>
  </si>
  <si>
    <t>单层木床</t>
  </si>
  <si>
    <t>橡胶木四门更衣柜</t>
  </si>
  <si>
    <t>美的空调</t>
  </si>
  <si>
    <t>KFR-120QW</t>
  </si>
  <si>
    <t>套</t>
  </si>
  <si>
    <t>KFR-72QW</t>
  </si>
  <si>
    <t>美的空气能热水器</t>
  </si>
  <si>
    <t>三星电风扇</t>
  </si>
  <si>
    <t>证书号</t>
  </si>
  <si>
    <t>数量</t>
  </si>
  <si>
    <t>房屋所有权证</t>
  </si>
  <si>
    <t>国有土地使用证</t>
  </si>
  <si>
    <t>建筑面积/平方米</t>
  </si>
  <si>
    <t>004001</t>
  </si>
  <si>
    <t>厂房阁楼</t>
  </si>
  <si>
    <t>配电房</t>
  </si>
  <si>
    <t>配套设施：配变电设施、围墙、沥青水泥厂地（草坪砖、路牙等）、消防设施（土建）、地下管网、喷水池、绿化、电动伸缩门、太阳能热水系统、厨房设施、载客电梯1部、载货电梯2部、室内外厂区内供水设施等</t>
  </si>
  <si>
    <t>4424.5万元</t>
  </si>
  <si>
    <t>威 普 公 司 资 产 确 认 表</t>
  </si>
  <si>
    <t>评估金额</t>
  </si>
  <si>
    <t>评估金额</t>
  </si>
  <si>
    <t>评   估</t>
  </si>
  <si>
    <t>未   评   估</t>
  </si>
  <si>
    <t>1幢厂房阁楼（未领证）</t>
  </si>
  <si>
    <t>配电房（未领证）</t>
  </si>
  <si>
    <t>沥青水泥厂地（草坪砖、路牙等）</t>
  </si>
  <si>
    <t>消防设施（土建）</t>
  </si>
  <si>
    <t>地下管网</t>
  </si>
  <si>
    <t>喷水池</t>
  </si>
  <si>
    <t>绿化</t>
  </si>
  <si>
    <t>电动伸缩门</t>
  </si>
  <si>
    <t>太阳能热水系统</t>
  </si>
  <si>
    <t>厨房设施</t>
  </si>
  <si>
    <t>载客电梯1部</t>
  </si>
  <si>
    <t>载货电梯2部</t>
  </si>
  <si>
    <t>配变电设施</t>
  </si>
  <si>
    <t>围墙</t>
  </si>
  <si>
    <t>1幢厂房</t>
  </si>
  <si>
    <t>确认数量</t>
  </si>
  <si>
    <t>备注</t>
  </si>
  <si>
    <r>
      <t>威普公司资产清单</t>
    </r>
    <r>
      <rPr>
        <b/>
        <sz val="12"/>
        <color rgb="FF000000"/>
        <rFont val="宋体"/>
        <family val="3"/>
        <charset val="134"/>
      </rPr>
      <t>（评估号：(江苏)跃龙(2017)(估)字第7028号）</t>
    </r>
  </si>
  <si>
    <t>序号</t>
  </si>
  <si>
    <t>通州房权证西亭字第15100018</t>
  </si>
  <si>
    <t>通州房权证西亭字第15100019</t>
  </si>
  <si>
    <t>通州国用(2014)第004001</t>
  </si>
  <si>
    <t>确认人：</t>
  </si>
  <si>
    <t>国有土地</t>
  </si>
  <si>
    <t>桌子</t>
  </si>
  <si>
    <t>椅子</t>
  </si>
  <si>
    <t>名   称</t>
  </si>
  <si>
    <t>简 介</t>
  </si>
  <si>
    <t>框架结构，共3层。层高3.2米，内墙水泥砂浆粉刷刷涂料，外墙水泥砂浆粉刷真石漆涂料，门窗有装饰线条，铝合金窗户中空玻璃，木门加门套，现浇瓷瓦坡屋面，地面贴60X60地砖，1层为食堂，设施全，布局合理，2-3层为宿舍办公，卫生洗漱设施齐全，部分房间已装空调，精致装修</t>
  </si>
  <si>
    <t>框架结构，现浇屋面，层高3米，毛坯</t>
  </si>
  <si>
    <t>混合结构，1层。檐高4.78米米，内墙水泥砂浆粉刷刷涂料，外墙水泥砂浆粉刷真石漆涂料，现浇瓷瓦坡屋面，门窗有装饰线条，铝合金窗户中空玻璃，水泥地面</t>
  </si>
  <si>
    <t>含400变压器1台，5只配电屏，及通往厂区的地下电缆线路</t>
  </si>
  <si>
    <t>砖砌围墙和铁艺围墙198米，铁艺花式围墙202米，高2.8米</t>
  </si>
  <si>
    <t>水泥场地1505平方米，500吨沥青铺摊场地，均含场地基础层</t>
  </si>
  <si>
    <t>地埋式箱泵一体化消防给水设备全套</t>
  </si>
  <si>
    <t>含厂区地下雨排水系统和污水排水系统及过滤化粪池</t>
  </si>
  <si>
    <t>建筑物占地约330平方米，含地下基础和地上造型</t>
  </si>
  <si>
    <t>主要品种有香樟、桂花、冬青、樱花等树种，竹子、草皮及相关地物造型等</t>
  </si>
  <si>
    <t>含11米电动伸缩门及门墩</t>
  </si>
  <si>
    <t>2幢屋面，桑夏太阳能热水系统一套</t>
  </si>
  <si>
    <t>食堂厨房设施全套</t>
  </si>
  <si>
    <t xml:space="preserve">    </t>
  </si>
  <si>
    <t>日  期：</t>
  </si>
  <si>
    <t>框架结构，共5层。层高：1层4.3米，2-4层3.8米，5层3.4米。内墙水泥砂浆粉刷刷涂料，外墙水泥砂浆粉刷真石漆涂料，5层为钢结构和现浇，铝合金屋面板和瓷瓦坡屋顶，门窗有装饰线条，铝合金窗户中空玻璃，1-4层环氧地面，5层水泥地面。</t>
  </si>
  <si>
    <t>1幢宿舍</t>
  </si>
  <si>
    <t>蒙哥马利产，载重1000公斤</t>
  </si>
  <si>
    <t>蒙哥马利产，每部载重3000公斤</t>
  </si>
  <si>
    <t>原值</t>
    <phoneticPr fontId="1" type="noConversion"/>
  </si>
  <si>
    <t>折旧价</t>
    <phoneticPr fontId="1" type="noConversion"/>
  </si>
  <si>
    <t>单价</t>
    <phoneticPr fontId="1" type="noConversion"/>
  </si>
  <si>
    <t>台</t>
    <phoneticPr fontId="1" type="noConversion"/>
  </si>
  <si>
    <t>张</t>
    <phoneticPr fontId="1" type="noConversion"/>
  </si>
  <si>
    <t>大圆桌</t>
    <phoneticPr fontId="1" type="noConversion"/>
  </si>
  <si>
    <t>裁剪台、小推车</t>
    <phoneticPr fontId="1" type="noConversion"/>
  </si>
  <si>
    <t>批</t>
    <phoneticPr fontId="1" type="noConversion"/>
  </si>
  <si>
    <t>联想23英寸一体电脑</t>
    <phoneticPr fontId="1" type="noConversion"/>
  </si>
  <si>
    <t>双层大床</t>
    <phoneticPr fontId="1" type="noConversion"/>
  </si>
  <si>
    <t>型号：C560</t>
    <phoneticPr fontId="1" type="noConversion"/>
  </si>
  <si>
    <t>VIP椅子</t>
    <phoneticPr fontId="1" type="noConversion"/>
  </si>
  <si>
    <t>威普公司资产清单（未评估）</t>
    <phoneticPr fontId="1" type="noConversion"/>
  </si>
  <si>
    <r>
      <t xml:space="preserve">小 </t>
    </r>
    <r>
      <rPr>
        <sz val="11"/>
        <color theme="1"/>
        <rFont val="宋体"/>
        <family val="3"/>
        <charset val="134"/>
        <scheme val="minor"/>
      </rPr>
      <t xml:space="preserve">  </t>
    </r>
    <r>
      <rPr>
        <sz val="11"/>
        <color theme="1"/>
        <rFont val="宋体"/>
        <family val="3"/>
        <charset val="134"/>
        <scheme val="minor"/>
      </rPr>
      <t>计</t>
    </r>
    <phoneticPr fontId="1" type="noConversion"/>
  </si>
  <si>
    <t>全自动电热蒸汽发生器</t>
    <phoneticPr fontId="1" type="noConversion"/>
  </si>
  <si>
    <t>自动输送式检针器</t>
    <phoneticPr fontId="1" type="noConversion"/>
  </si>
  <si>
    <t>HF-600BC</t>
    <phoneticPr fontId="1" type="noConversion"/>
  </si>
  <si>
    <t>DZFZ12-5</t>
    <phoneticPr fontId="1" type="noConversion"/>
  </si>
  <si>
    <t>台</t>
    <phoneticPr fontId="1" type="noConversion"/>
  </si>
  <si>
    <t>方凳</t>
    <phoneticPr fontId="1" type="noConversion"/>
  </si>
  <si>
    <t>宿舍写字桌</t>
    <phoneticPr fontId="1" type="noConversion"/>
  </si>
  <si>
    <t>二十四门鞋柜</t>
    <phoneticPr fontId="1" type="noConversion"/>
  </si>
  <si>
    <t>员工缝工长凳</t>
    <phoneticPr fontId="1" type="noConversion"/>
  </si>
  <si>
    <t>张</t>
    <phoneticPr fontId="1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</si>
</sst>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3" formatCode="_ * #,##0.00_ ;_ * \-#,##0.00_ ;_ * &quot;-&quot;??_ ;_ @_ "/>
    <numFmt numFmtId="176" formatCode="&quot;\&quot;#,##0.00;[Red]&quot;\&quot;\-#,##0.00"/>
    <numFmt numFmtId="177" formatCode="&quot;\&quot;#,##0;&quot;\&quot;&quot;\&quot;&quot;\&quot;&quot;\&quot;&quot;\&quot;&quot;\&quot;&quot;\&quot;&quot;\&quot;&quot;\&quot;&quot;\&quot;&quot;\&quot;&quot;\&quot;\-#,##0"/>
    <numFmt numFmtId="178" formatCode="\$#,##0_);[Red]&quot;($&quot;#,##0\)"/>
    <numFmt numFmtId="179" formatCode="#,##0.00_ "/>
    <numFmt numFmtId="180" formatCode="#,##0.0_);\(#,##0.0\)"/>
    <numFmt numFmtId="181" formatCode="_-&quot;$&quot;\ * #,##0_-;_-&quot;$&quot;\ * #,##0\-;_-&quot;$&quot;\ * &quot;-&quot;_-;_-@_-"/>
    <numFmt numFmtId="182" formatCode="&quot;\&quot;#,##0.00;[Red]&quot;\&quot;&quot;\&quot;&quot;\&quot;&quot;\&quot;&quot;\&quot;&quot;\&quot;\-#,##0.00"/>
    <numFmt numFmtId="183" formatCode="#,##0;\(#,##0\)"/>
    <numFmt numFmtId="184" formatCode="&quot;$&quot;\ #,##0.00_-;[Red]&quot;$&quot;\ #,##0.00\-"/>
    <numFmt numFmtId="185" formatCode="\$#,##0.00;\(\$#,##0.00\)"/>
    <numFmt numFmtId="186" formatCode="&quot;\&quot;#,##0;[Red]&quot;\&quot;\-#,##0"/>
    <numFmt numFmtId="187" formatCode="&quot;$&quot;\ #,##0_-;[Red]&quot;$&quot;\ #,##0\-"/>
    <numFmt numFmtId="188" formatCode="&quot;$&quot;#,##0_);[Red]\(&quot;$&quot;#,##0\)"/>
    <numFmt numFmtId="189" formatCode="_-* #,##0.00_-;\-* #,##0.00_-;_-* &quot;-&quot;??_-;_-@_-"/>
    <numFmt numFmtId="190" formatCode="&quot;\&quot;#,##0;[Red]&quot;\&quot;&quot;\&quot;\-#,##0"/>
    <numFmt numFmtId="191" formatCode="&quot;$&quot;#,##0.00_);[Red]\(&quot;$&quot;#,##0.00\)"/>
    <numFmt numFmtId="192" formatCode="_-&quot;$&quot;\ * #,##0.00_-;_-&quot;$&quot;\ * #,##0.00\-;_-&quot;$&quot;\ * &quot;-&quot;??_-;_-@_-"/>
    <numFmt numFmtId="193" formatCode="\$#,##0;\(\$#,##0\)"/>
    <numFmt numFmtId="194" formatCode="yy\.mm\.dd"/>
    <numFmt numFmtId="195" formatCode="0_);[Red]\(0\)"/>
    <numFmt numFmtId="196" formatCode="0.00_ "/>
  </numFmts>
  <fonts count="66">
    <font>
      <sz val="11"/>
      <color theme="1"/>
      <name val="宋体"/>
      <scheme val="minor"/>
    </font>
    <font>
      <sz val="11"/>
      <color rgb="FF000000"/>
      <name val="Times New Roman"/>
      <family val="1"/>
    </font>
    <font>
      <b/>
      <sz val="18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0"/>
      <color rgb="FF000000"/>
      <name val="Helv"/>
    </font>
    <font>
      <sz val="11"/>
      <color rgb="FF000000"/>
      <name val="华文楷体"/>
      <family val="3"/>
      <charset val="134"/>
    </font>
    <font>
      <u/>
      <sz val="12"/>
      <color rgb="FF0000FF"/>
      <name val="宋体"/>
      <family val="3"/>
      <charset val="134"/>
    </font>
    <font>
      <b/>
      <sz val="11"/>
      <color rgb="FF003366"/>
      <name val="华文楷体"/>
      <family val="3"/>
      <charset val="134"/>
    </font>
    <font>
      <sz val="12"/>
      <color rgb="FF000000"/>
      <name val="宋体"/>
      <family val="3"/>
      <charset val="134"/>
    </font>
    <font>
      <sz val="11"/>
      <color rgb="FFFFFFFF"/>
      <name val="华文楷体"/>
      <family val="3"/>
      <charset val="134"/>
    </font>
    <font>
      <sz val="11"/>
      <color rgb="FF800080"/>
      <name val="宋体"/>
      <family val="3"/>
      <charset val="134"/>
    </font>
    <font>
      <sz val="11"/>
      <color rgb="FF008000"/>
      <name val="宋体"/>
      <family val="3"/>
      <charset val="134"/>
    </font>
    <font>
      <b/>
      <sz val="11"/>
      <color rgb="FF333333"/>
      <name val="华文楷体"/>
      <family val="3"/>
      <charset val="134"/>
    </font>
    <font>
      <sz val="10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11"/>
      <color rgb="FF008000"/>
      <name val="华文楷体"/>
      <family val="3"/>
      <charset val="134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Geneva"/>
    </font>
    <font>
      <sz val="10"/>
      <color rgb="FF000000"/>
      <name val="MS Sans Serif"/>
    </font>
    <font>
      <i/>
      <sz val="11"/>
      <color rgb="FF808080"/>
      <name val="华文楷体"/>
      <family val="3"/>
      <charset val="134"/>
    </font>
    <font>
      <sz val="8"/>
      <color rgb="FF000000"/>
      <name val="Times New Roman"/>
      <family val="1"/>
    </font>
    <font>
      <b/>
      <sz val="11"/>
      <color rgb="FFFF9900"/>
      <name val="华文楷体"/>
      <family val="3"/>
      <charset val="134"/>
    </font>
    <font>
      <sz val="12"/>
      <color rgb="FFFFFFFF"/>
      <name val="宋体"/>
      <family val="3"/>
      <charset val="134"/>
    </font>
    <font>
      <b/>
      <sz val="11"/>
      <color rgb="FF000000"/>
      <name val="华文楷体"/>
      <family val="3"/>
      <charset val="134"/>
    </font>
    <font>
      <sz val="10"/>
      <color rgb="FF000000"/>
      <name val="Arial Narrow"/>
      <family val="2"/>
    </font>
    <font>
      <b/>
      <sz val="18"/>
      <color rgb="FF003366"/>
      <name val="宋体"/>
      <family val="3"/>
      <charset val="134"/>
    </font>
    <font>
      <b/>
      <sz val="11"/>
      <color rgb="FFFFFFFF"/>
      <name val="华文楷体"/>
      <family val="3"/>
      <charset val="134"/>
    </font>
    <font>
      <b/>
      <sz val="10"/>
      <color rgb="FF000000"/>
      <name val="MS Sans Serif"/>
    </font>
    <font>
      <b/>
      <sz val="12"/>
      <color rgb="FF000000"/>
      <name val="Arial"/>
      <family val="2"/>
    </font>
    <font>
      <b/>
      <sz val="10"/>
      <color rgb="FF000000"/>
      <name val="Tms Rmn"/>
    </font>
    <font>
      <b/>
      <sz val="9"/>
      <color rgb="FF000000"/>
      <name val="Arial"/>
      <family val="2"/>
    </font>
    <font>
      <b/>
      <sz val="13"/>
      <color rgb="FF003366"/>
      <name val="华文楷体"/>
      <family val="3"/>
      <charset val="134"/>
    </font>
    <font>
      <sz val="8"/>
      <color rgb="FF000000"/>
      <name val="Arial"/>
      <family val="2"/>
    </font>
    <font>
      <sz val="12"/>
      <color rgb="FF000000"/>
      <name val="Helv"/>
    </font>
    <font>
      <sz val="12"/>
      <color rgb="FFFFFFFF"/>
      <name val="Helv"/>
    </font>
    <font>
      <sz val="7"/>
      <color rgb="FF000000"/>
      <name val="Small Fonts"/>
      <family val="3"/>
      <charset val="134"/>
    </font>
    <font>
      <b/>
      <sz val="15"/>
      <color rgb="FF003366"/>
      <name val="华文楷体"/>
      <family val="3"/>
      <charset val="134"/>
    </font>
    <font>
      <sz val="11"/>
      <color rgb="FFFF9900"/>
      <name val="华文楷体"/>
      <family val="3"/>
      <charset val="134"/>
    </font>
    <font>
      <b/>
      <sz val="15"/>
      <color rgb="FF003366"/>
      <name val="宋体"/>
      <family val="3"/>
      <charset val="134"/>
    </font>
    <font>
      <b/>
      <sz val="13"/>
      <color rgb="FF003366"/>
      <name val="宋体"/>
      <family val="3"/>
      <charset val="134"/>
    </font>
    <font>
      <sz val="11"/>
      <color rgb="FFFF0000"/>
      <name val="华文楷体"/>
      <family val="3"/>
      <charset val="134"/>
    </font>
    <font>
      <b/>
      <sz val="14"/>
      <color rgb="FF000000"/>
      <name val="楷体"/>
      <family val="3"/>
      <charset val="134"/>
    </font>
    <font>
      <sz val="11"/>
      <color rgb="FF800080"/>
      <name val="华文楷体"/>
      <family val="3"/>
      <charset val="134"/>
    </font>
    <font>
      <sz val="12"/>
      <color rgb="FF800000"/>
      <name val="宋体"/>
      <family val="3"/>
      <charset val="134"/>
    </font>
    <font>
      <sz val="12"/>
      <color rgb="FF008000"/>
      <name val="宋体"/>
      <family val="3"/>
      <charset val="134"/>
    </font>
    <font>
      <b/>
      <sz val="18"/>
      <color rgb="FF333399"/>
      <name val="宋体"/>
      <family val="3"/>
      <charset val="134"/>
    </font>
    <font>
      <sz val="10"/>
      <color rgb="FF000000"/>
      <name val="楷体"/>
      <family val="3"/>
      <charset val="134"/>
    </font>
    <font>
      <b/>
      <sz val="10"/>
      <color rgb="FF000000"/>
      <name val="Arial"/>
      <family val="2"/>
    </font>
    <font>
      <sz val="11"/>
      <color rgb="FF000000"/>
      <name val="宋体"/>
      <family val="3"/>
      <charset val="134"/>
    </font>
    <font>
      <sz val="10"/>
      <color rgb="FF000000"/>
      <name val="奔覆眉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993300"/>
      <name val="华文楷体"/>
      <family val="3"/>
      <charset val="134"/>
    </font>
    <font>
      <sz val="11"/>
      <color rgb="FF333399"/>
      <name val="华文楷体"/>
      <family val="3"/>
      <charset val="134"/>
    </font>
    <font>
      <sz val="12"/>
      <color rgb="FF000000"/>
      <name val="柧挬"/>
      <family val="3"/>
      <charset val="134"/>
    </font>
    <font>
      <sz val="18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1"/>
      <color theme="1"/>
      <name val="Tahoma"/>
      <family val="2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666699"/>
        <bgColor rgb="FFFFFFFF"/>
      </patternFill>
    </fill>
    <fill>
      <patternFill patternType="solid">
        <fgColor rgb="FF993366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0000FF"/>
        <bgColor rgb="FFFFFFFF"/>
      </patternFill>
    </fill>
    <fill>
      <patternFill patternType="mediumGray">
        <fgColor rgb="FFC0C0C0"/>
        <bgColor rgb="FFFFFFFF"/>
      </patternFill>
    </fill>
    <fill>
      <patternFill patternType="gray0625">
        <bgColor rgb="FFFFFFFF"/>
      </patternFill>
    </fill>
    <fill>
      <patternFill patternType="lightUp">
        <fgColor rgb="FFFFFFFF"/>
        <bgColor rgb="FF969696"/>
      </patternFill>
    </fill>
    <fill>
      <patternFill patternType="lightUp">
        <fgColor rgb="FFFFFFFF"/>
        <bgColor rgb="FFFF8080"/>
      </patternFill>
    </fill>
    <fill>
      <patternFill patternType="lightUp">
        <fgColor rgb="FFFFFFFF"/>
        <bgColor rgb="FFC0C0C0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9">
    <xf numFmtId="0" fontId="0" fillId="0" borderId="0">
      <alignment vertical="center"/>
    </xf>
    <xf numFmtId="0" fontId="14" fillId="0" borderId="0"/>
    <xf numFmtId="0" fontId="17" fillId="0" borderId="0" applyNumberFormat="0" applyFill="0" applyBorder="0" applyAlignment="0" applyProtection="0"/>
    <xf numFmtId="0" fontId="14" fillId="0" borderId="0"/>
    <xf numFmtId="0" fontId="4" fillId="0" borderId="0"/>
    <xf numFmtId="49" fontId="16" fillId="0" borderId="0" applyFont="0" applyFill="0" applyBorder="0" applyAlignment="0" applyProtection="0"/>
    <xf numFmtId="0" fontId="4" fillId="0" borderId="0"/>
    <xf numFmtId="0" fontId="14" fillId="0" borderId="0"/>
    <xf numFmtId="0" fontId="18" fillId="0" borderId="0"/>
    <xf numFmtId="0" fontId="14" fillId="0" borderId="0"/>
    <xf numFmtId="0" fontId="4" fillId="0" borderId="0"/>
    <xf numFmtId="0" fontId="14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0">
      <protection locked="0"/>
    </xf>
    <xf numFmtId="0" fontId="23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23" fillId="7" borderId="0" applyNumberFormat="0" applyBorder="0" applyAlignment="0" applyProtection="0"/>
    <xf numFmtId="0" fontId="21" fillId="0" borderId="0">
      <alignment horizontal="center" wrapText="1"/>
      <protection locked="0"/>
    </xf>
    <xf numFmtId="0" fontId="28" fillId="0" borderId="0" applyNumberFormat="0" applyFill="0" applyBorder="0" applyAlignment="0" applyProtection="0"/>
    <xf numFmtId="38" fontId="8" fillId="0" borderId="0" applyFill="0" applyBorder="0" applyAlignment="0" applyProtection="0"/>
    <xf numFmtId="183" fontId="17" fillId="0" borderId="0"/>
    <xf numFmtId="189" fontId="16" fillId="0" borderId="0" applyFont="0" applyFill="0" applyBorder="0" applyAlignment="0" applyProtection="0"/>
    <xf numFmtId="178" fontId="8" fillId="0" borderId="0" applyFill="0" applyBorder="0" applyAlignment="0" applyProtection="0"/>
    <xf numFmtId="192" fontId="16" fillId="0" borderId="0" applyFont="0" applyFill="0" applyBorder="0" applyAlignment="0" applyProtection="0"/>
    <xf numFmtId="185" fontId="17" fillId="0" borderId="0"/>
    <xf numFmtId="15" fontId="19" fillId="0" borderId="0"/>
    <xf numFmtId="193" fontId="17" fillId="0" borderId="0"/>
    <xf numFmtId="0" fontId="16" fillId="0" borderId="0"/>
    <xf numFmtId="0" fontId="33" fillId="19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29" fillId="0" borderId="2">
      <alignment horizontal="left" vertical="center"/>
    </xf>
    <xf numFmtId="0" fontId="33" fillId="18" borderId="3" applyNumberFormat="0" applyBorder="0" applyAlignment="0" applyProtection="0"/>
    <xf numFmtId="180" fontId="34" fillId="21" borderId="0"/>
    <xf numFmtId="180" fontId="35" fillId="22" borderId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84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14" fillId="0" borderId="0"/>
    <xf numFmtId="0" fontId="17" fillId="0" borderId="0"/>
    <xf numFmtId="37" fontId="36" fillId="0" borderId="0"/>
    <xf numFmtId="177" fontId="16" fillId="0" borderId="0"/>
    <xf numFmtId="187" fontId="16" fillId="0" borderId="0"/>
    <xf numFmtId="0" fontId="16" fillId="0" borderId="0"/>
    <xf numFmtId="14" fontId="21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13" fontId="16" fillId="0" borderId="0" applyFont="0" applyFill="0" applyProtection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8" fillId="0" borderId="4">
      <alignment horizontal="center"/>
    </xf>
    <xf numFmtId="3" fontId="19" fillId="0" borderId="0" applyFont="0" applyFill="0" applyBorder="0" applyAlignment="0" applyProtection="0"/>
    <xf numFmtId="0" fontId="19" fillId="23" borderId="0" applyNumberFormat="0" applyFont="0" applyBorder="0" applyAlignment="0" applyProtection="0"/>
    <xf numFmtId="41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24" borderId="5">
      <protection locked="0"/>
    </xf>
    <xf numFmtId="0" fontId="19" fillId="0" borderId="0"/>
    <xf numFmtId="0" fontId="30" fillId="24" borderId="5">
      <protection locked="0"/>
    </xf>
    <xf numFmtId="0" fontId="30" fillId="24" borderId="5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6" fillId="0" borderId="6" applyNumberFormat="0" applyFill="0" applyProtection="0">
      <alignment horizontal="right"/>
    </xf>
    <xf numFmtId="0" fontId="39" fillId="0" borderId="7" applyNumberFormat="0" applyFill="0" applyAlignment="0" applyProtection="0"/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40" fillId="0" borderId="8" applyNumberFormat="0" applyFill="0" applyAlignment="0" applyProtection="0"/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47" fillId="0" borderId="10" applyNumberFormat="0" applyFill="0" applyProtection="0">
      <alignment horizont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4" fillId="0" borderId="0"/>
    <xf numFmtId="0" fontId="64" fillId="0" borderId="0"/>
    <xf numFmtId="0" fontId="64" fillId="0" borderId="0">
      <alignment vertical="center"/>
    </xf>
    <xf numFmtId="0" fontId="6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7" fillId="0" borderId="0"/>
    <xf numFmtId="0" fontId="58" fillId="0" borderId="0">
      <alignment vertical="center"/>
    </xf>
    <xf numFmtId="0" fontId="58" fillId="0" borderId="0">
      <alignment vertical="center"/>
    </xf>
    <xf numFmtId="0" fontId="64" fillId="0" borderId="0">
      <alignment vertical="center"/>
    </xf>
    <xf numFmtId="0" fontId="57" fillId="0" borderId="0"/>
    <xf numFmtId="0" fontId="64" fillId="0" borderId="0">
      <alignment vertical="center"/>
    </xf>
    <xf numFmtId="0" fontId="8" fillId="0" borderId="0">
      <alignment vertical="center"/>
    </xf>
    <xf numFmtId="0" fontId="6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4" fillId="0" borderId="0">
      <alignment vertical="center"/>
    </xf>
    <xf numFmtId="0" fontId="8" fillId="0" borderId="0"/>
    <xf numFmtId="0" fontId="6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>
      <alignment vertical="center"/>
    </xf>
    <xf numFmtId="0" fontId="64" fillId="0" borderId="0">
      <alignment vertical="center"/>
    </xf>
    <xf numFmtId="0" fontId="8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4" fillId="0" borderId="0">
      <alignment vertical="center"/>
    </xf>
    <xf numFmtId="0" fontId="57" fillId="0" borderId="0"/>
    <xf numFmtId="0" fontId="64" fillId="0" borderId="0">
      <alignment vertical="center"/>
    </xf>
    <xf numFmtId="0" fontId="64" fillId="0" borderId="0">
      <alignment vertical="center"/>
    </xf>
    <xf numFmtId="0" fontId="13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4" fillId="0" borderId="0">
      <alignment vertical="center"/>
    </xf>
    <xf numFmtId="0" fontId="13" fillId="0" borderId="0">
      <alignment vertical="center"/>
    </xf>
    <xf numFmtId="0" fontId="6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4" fillId="0" borderId="0">
      <alignment vertical="center"/>
    </xf>
    <xf numFmtId="0" fontId="13" fillId="0" borderId="0">
      <alignment vertical="center"/>
    </xf>
    <xf numFmtId="0" fontId="6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7" fillId="0" borderId="0"/>
    <xf numFmtId="0" fontId="19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6" fillId="0" borderId="0"/>
    <xf numFmtId="0" fontId="64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3" fontId="48" fillId="0" borderId="0" applyNumberForma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7" fillId="0" borderId="10" applyNumberFormat="0" applyFill="0" applyProtection="0">
      <alignment horizontal="left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19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16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3" fillId="0" borderId="0" applyFont="0" applyFill="0" applyBorder="0" applyAlignment="0" applyProtection="0">
      <alignment vertical="center"/>
    </xf>
    <xf numFmtId="4" fontId="13" fillId="0" borderId="0" applyFont="0" applyFill="0" applyBorder="0" applyAlignment="0" applyProtection="0">
      <alignment vertical="center"/>
    </xf>
    <xf numFmtId="4" fontId="13" fillId="0" borderId="0" applyFont="0" applyFill="0" applyBorder="0" applyAlignment="0" applyProtection="0">
      <alignment vertical="center"/>
    </xf>
    <xf numFmtId="4" fontId="13" fillId="0" borderId="0" applyFont="0" applyFill="0" applyBorder="0" applyAlignment="0" applyProtection="0">
      <alignment vertical="center"/>
    </xf>
    <xf numFmtId="4" fontId="13" fillId="0" borderId="0" applyFont="0" applyFill="0" applyBorder="0" applyAlignment="0" applyProtection="0">
      <alignment vertical="center"/>
    </xf>
    <xf numFmtId="4" fontId="13" fillId="0" borderId="0" applyFont="0" applyFill="0" applyBorder="0" applyAlignment="0" applyProtection="0">
      <alignment vertical="center"/>
    </xf>
    <xf numFmtId="4" fontId="13" fillId="0" borderId="0" applyFont="0" applyFill="0" applyBorder="0" applyAlignment="0" applyProtection="0">
      <alignment vertical="center"/>
    </xf>
    <xf numFmtId="4" fontId="13" fillId="0" borderId="0" applyFont="0" applyFill="0" applyBorder="0" applyAlignment="0" applyProtection="0">
      <alignment vertical="center"/>
    </xf>
    <xf numFmtId="4" fontId="13" fillId="0" borderId="0" applyFont="0" applyFill="0" applyBorder="0" applyAlignment="0" applyProtection="0">
      <alignment vertical="center"/>
    </xf>
    <xf numFmtId="4" fontId="13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50" fillId="0" borderId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194" fontId="16" fillId="0" borderId="10" applyFill="0" applyProtection="0">
      <alignment horizontal="right"/>
    </xf>
    <xf numFmtId="0" fontId="16" fillId="0" borderId="6" applyNumberFormat="0" applyFill="0" applyProtection="0">
      <alignment horizontal="left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12" fillId="19" borderId="15" applyNumberFormat="0" applyAlignment="0" applyProtection="0">
      <alignment vertical="center"/>
    </xf>
    <xf numFmtId="0" fontId="12" fillId="19" borderId="15" applyNumberFormat="0" applyAlignment="0" applyProtection="0">
      <alignment vertical="center"/>
    </xf>
    <xf numFmtId="0" fontId="12" fillId="19" borderId="15" applyNumberFormat="0" applyAlignment="0" applyProtection="0">
      <alignment vertical="center"/>
    </xf>
    <xf numFmtId="0" fontId="12" fillId="19" borderId="15" applyNumberFormat="0" applyAlignment="0" applyProtection="0">
      <alignment vertical="center"/>
    </xf>
    <xf numFmtId="0" fontId="53" fillId="7" borderId="12" applyNumberFormat="0" applyAlignment="0" applyProtection="0">
      <alignment vertical="center"/>
    </xf>
    <xf numFmtId="0" fontId="53" fillId="7" borderId="12" applyNumberFormat="0" applyAlignment="0" applyProtection="0">
      <alignment vertical="center"/>
    </xf>
    <xf numFmtId="0" fontId="53" fillId="7" borderId="12" applyNumberFormat="0" applyAlignment="0" applyProtection="0">
      <alignment vertical="center"/>
    </xf>
    <xf numFmtId="0" fontId="53" fillId="7" borderId="12" applyNumberFormat="0" applyAlignment="0" applyProtection="0">
      <alignment vertical="center"/>
    </xf>
    <xf numFmtId="1" fontId="16" fillId="0" borderId="10" applyFill="0" applyProtection="0">
      <alignment horizontal="center"/>
    </xf>
    <xf numFmtId="0" fontId="4" fillId="0" borderId="0"/>
    <xf numFmtId="0" fontId="54" fillId="0" borderId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18" borderId="16" applyNumberFormat="0" applyFont="0" applyAlignment="0" applyProtection="0">
      <alignment vertical="center"/>
    </xf>
    <xf numFmtId="0" fontId="8" fillId="18" borderId="16" applyNumberFormat="0" applyFont="0" applyAlignment="0" applyProtection="0">
      <alignment vertical="center"/>
    </xf>
    <xf numFmtId="0" fontId="8" fillId="18" borderId="16" applyNumberFormat="0" applyFont="0" applyAlignment="0" applyProtection="0">
      <alignment vertical="center"/>
    </xf>
    <xf numFmtId="0" fontId="8" fillId="18" borderId="16" applyNumberFormat="0" applyFont="0" applyAlignment="0" applyProtection="0">
      <alignment vertical="center"/>
    </xf>
    <xf numFmtId="0" fontId="25" fillId="0" borderId="0"/>
    <xf numFmtId="9" fontId="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9" fontId="1" fillId="33" borderId="3" xfId="0" applyNumberFormat="1" applyFont="1" applyFill="1" applyBorder="1" applyAlignment="1">
      <alignment horizontal="right" vertical="center"/>
    </xf>
    <xf numFmtId="0" fontId="0" fillId="33" borderId="3" xfId="0" applyFill="1" applyBorder="1" applyAlignment="1">
      <alignment horizontal="left" vertical="center"/>
    </xf>
    <xf numFmtId="0" fontId="0" fillId="33" borderId="3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9" fontId="1" fillId="0" borderId="3" xfId="0" applyNumberFormat="1" applyFont="1" applyBorder="1">
      <alignment vertical="center"/>
    </xf>
    <xf numFmtId="179" fontId="0" fillId="0" borderId="0" xfId="0" applyNumberFormat="1">
      <alignment vertical="center"/>
    </xf>
    <xf numFmtId="195" fontId="0" fillId="0" borderId="0" xfId="0" applyNumberFormat="1">
      <alignment vertical="center"/>
    </xf>
    <xf numFmtId="195" fontId="3" fillId="0" borderId="3" xfId="0" applyNumberFormat="1" applyFont="1" applyBorder="1" applyAlignment="1">
      <alignment horizontal="center" vertical="center"/>
    </xf>
    <xf numFmtId="195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96" fontId="3" fillId="0" borderId="3" xfId="0" applyNumberFormat="1" applyFont="1" applyBorder="1" applyAlignment="1">
      <alignment horizontal="center" vertical="center" wrapText="1"/>
    </xf>
    <xf numFmtId="196" fontId="0" fillId="0" borderId="0" xfId="0" applyNumberForma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 wrapText="1"/>
    </xf>
    <xf numFmtId="196" fontId="0" fillId="0" borderId="3" xfId="0" applyNumberFormat="1" applyBorder="1" applyAlignment="1">
      <alignment horizontal="right" vertical="center"/>
    </xf>
    <xf numFmtId="0" fontId="0" fillId="0" borderId="3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196" fontId="3" fillId="0" borderId="19" xfId="0" applyNumberFormat="1" applyFont="1" applyBorder="1" applyAlignment="1">
      <alignment horizontal="center" vertical="center" wrapText="1"/>
    </xf>
    <xf numFmtId="196" fontId="0" fillId="0" borderId="19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center" vertical="center" wrapText="1"/>
    </xf>
    <xf numFmtId="196" fontId="51" fillId="0" borderId="0" xfId="0" applyNumberFormat="1" applyFont="1" applyAlignment="1">
      <alignment horizontal="right" vertical="center"/>
    </xf>
    <xf numFmtId="196" fontId="3" fillId="0" borderId="0" xfId="0" applyNumberFormat="1" applyFont="1" applyAlignment="1">
      <alignment horizontal="right" vertical="center"/>
    </xf>
    <xf numFmtId="196" fontId="0" fillId="0" borderId="0" xfId="0" applyNumberFormat="1" applyBorder="1" applyAlignment="1">
      <alignment horizontal="right" vertical="center"/>
    </xf>
    <xf numFmtId="196" fontId="0" fillId="0" borderId="3" xfId="0" applyNumberFormat="1" applyBorder="1" applyAlignment="1">
      <alignment vertical="center" wrapText="1"/>
    </xf>
    <xf numFmtId="196" fontId="63" fillId="0" borderId="0" xfId="0" applyNumberFormat="1" applyFont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179" fontId="65" fillId="0" borderId="3" xfId="0" applyNumberFormat="1" applyFon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0" fontId="64" fillId="0" borderId="3" xfId="0" applyFont="1" applyFill="1" applyBorder="1" applyAlignment="1">
      <alignment horizontal="left" vertical="center"/>
    </xf>
    <xf numFmtId="0" fontId="64" fillId="0" borderId="3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195" fontId="1" fillId="0" borderId="21" xfId="0" applyNumberFormat="1" applyFont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179" fontId="0" fillId="0" borderId="21" xfId="0" applyNumberFormat="1" applyBorder="1" applyAlignment="1">
      <alignment horizontal="right" vertical="center"/>
    </xf>
    <xf numFmtId="0" fontId="0" fillId="0" borderId="21" xfId="0" applyBorder="1">
      <alignment vertical="center"/>
    </xf>
    <xf numFmtId="179" fontId="0" fillId="0" borderId="20" xfId="0" applyNumberFormat="1" applyBorder="1" applyAlignment="1">
      <alignment horizontal="right" vertical="center"/>
    </xf>
    <xf numFmtId="0" fontId="0" fillId="0" borderId="20" xfId="0" applyBorder="1">
      <alignment vertical="center"/>
    </xf>
    <xf numFmtId="0" fontId="64" fillId="0" borderId="21" xfId="0" applyFont="1" applyFill="1" applyBorder="1" applyAlignment="1">
      <alignment horizontal="left" vertical="center"/>
    </xf>
    <xf numFmtId="0" fontId="64" fillId="0" borderId="0" xfId="0" applyFont="1">
      <alignment vertical="center"/>
    </xf>
    <xf numFmtId="195" fontId="1" fillId="0" borderId="2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4" fillId="0" borderId="20" xfId="0" applyFont="1" applyFill="1" applyBorder="1" applyAlignment="1">
      <alignment horizontal="left" vertical="center"/>
    </xf>
    <xf numFmtId="0" fontId="64" fillId="33" borderId="20" xfId="0" applyFont="1" applyFill="1" applyBorder="1" applyAlignment="1">
      <alignment horizontal="left" vertical="center"/>
    </xf>
    <xf numFmtId="179" fontId="0" fillId="33" borderId="21" xfId="0" applyNumberFormat="1" applyFill="1" applyBorder="1" applyAlignment="1">
      <alignment horizontal="right" vertical="center"/>
    </xf>
    <xf numFmtId="0" fontId="64" fillId="0" borderId="20" xfId="0" applyFont="1" applyBorder="1">
      <alignment vertical="center"/>
    </xf>
    <xf numFmtId="195" fontId="0" fillId="0" borderId="20" xfId="0" applyNumberForma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</cellXfs>
  <cellStyles count="519">
    <cellStyle name="_20100326高清市院遂宁检察院1080P配置清单26日改" xfId="1"/>
    <cellStyle name="_Book1" xfId="2"/>
    <cellStyle name="_Book1_1" xfId="3"/>
    <cellStyle name="_Book1_2" xfId="4"/>
    <cellStyle name="_Book1_3" xfId="5"/>
    <cellStyle name="_ET_STYLE_NoName_00_" xfId="6"/>
    <cellStyle name="_ET_STYLE_NoName_00__Book1" xfId="7"/>
    <cellStyle name="_ET_STYLE_NoName_00__Book1_1" xfId="8"/>
    <cellStyle name="_ET_STYLE_NoName_00__Sheet3" xfId="9"/>
    <cellStyle name="_弱电系统设备配置报价清单" xfId="10"/>
    <cellStyle name="0,0_x000d__x000a_NA_x000d__x000a_" xfId="11"/>
    <cellStyle name="20% - 强调文字颜色 1 2" xfId="12"/>
    <cellStyle name="20% - 强调文字颜色 1 2 2" xfId="13"/>
    <cellStyle name="20% - 强调文字颜色 1 2 2 2" xfId="14"/>
    <cellStyle name="20% - 强调文字颜色 1 2 3" xfId="15"/>
    <cellStyle name="20% - 强调文字颜色 2 2" xfId="16"/>
    <cellStyle name="20% - 强调文字颜色 2 2 2" xfId="17"/>
    <cellStyle name="20% - 强调文字颜色 2 2 2 2" xfId="18"/>
    <cellStyle name="20% - 强调文字颜色 2 2 3" xfId="19"/>
    <cellStyle name="20% - 强调文字颜色 3 2" xfId="20"/>
    <cellStyle name="20% - 强调文字颜色 3 2 2" xfId="21"/>
    <cellStyle name="20% - 强调文字颜色 3 2 2 2" xfId="22"/>
    <cellStyle name="20% - 强调文字颜色 3 2 3" xfId="23"/>
    <cellStyle name="20% - 强调文字颜色 4 2" xfId="24"/>
    <cellStyle name="20% - 强调文字颜色 4 2 2" xfId="25"/>
    <cellStyle name="20% - 强调文字颜色 4 2 2 2" xfId="26"/>
    <cellStyle name="20% - 强调文字颜色 4 2 3" xfId="27"/>
    <cellStyle name="20% - 强调文字颜色 5 2" xfId="28"/>
    <cellStyle name="20% - 强调文字颜色 5 2 2" xfId="29"/>
    <cellStyle name="20% - 强调文字颜色 5 2 2 2" xfId="30"/>
    <cellStyle name="20% - 强调文字颜色 5 2 3" xfId="31"/>
    <cellStyle name="20% - 强调文字颜色 6 2" xfId="32"/>
    <cellStyle name="20% - 强调文字颜色 6 2 2" xfId="33"/>
    <cellStyle name="20% - 强调文字颜色 6 2 2 2" xfId="34"/>
    <cellStyle name="20% - 强调文字颜色 6 2 3" xfId="35"/>
    <cellStyle name="40% - 强调文字颜色 1 2" xfId="36"/>
    <cellStyle name="40% - 强调文字颜色 1 2 2" xfId="37"/>
    <cellStyle name="40% - 强调文字颜色 1 2 2 2" xfId="38"/>
    <cellStyle name="40% - 强调文字颜色 1 2 3" xfId="39"/>
    <cellStyle name="40% - 强调文字颜色 2 2" xfId="40"/>
    <cellStyle name="40% - 强调文字颜色 2 2 2" xfId="41"/>
    <cellStyle name="40% - 强调文字颜色 2 2 2 2" xfId="42"/>
    <cellStyle name="40% - 强调文字颜色 2 2 3" xfId="43"/>
    <cellStyle name="40% - 强调文字颜色 3 2" xfId="44"/>
    <cellStyle name="40% - 强调文字颜色 3 2 2" xfId="45"/>
    <cellStyle name="40% - 强调文字颜色 3 2 2 2" xfId="46"/>
    <cellStyle name="40% - 强调文字颜色 3 2 3" xfId="47"/>
    <cellStyle name="40% - 强调文字颜色 4 2" xfId="48"/>
    <cellStyle name="40% - 强调文字颜色 4 2 2" xfId="49"/>
    <cellStyle name="40% - 强调文字颜色 4 2 2 2" xfId="50"/>
    <cellStyle name="40% - 强调文字颜色 4 2 3" xfId="51"/>
    <cellStyle name="40% - 强调文字颜色 5 2" xfId="52"/>
    <cellStyle name="40% - 强调文字颜色 5 2 2" xfId="53"/>
    <cellStyle name="40% - 强调文字颜色 5 2 2 2" xfId="54"/>
    <cellStyle name="40% - 强调文字颜色 5 2 3" xfId="55"/>
    <cellStyle name="40% - 强调文字颜色 6 2" xfId="56"/>
    <cellStyle name="40% - 强调文字颜色 6 2 2" xfId="57"/>
    <cellStyle name="40% - 强调文字颜色 6 2 2 2" xfId="58"/>
    <cellStyle name="40% - 强调文字颜色 6 2 3" xfId="59"/>
    <cellStyle name="60% - 强调文字颜色 1 2" xfId="60"/>
    <cellStyle name="60% - 强调文字颜色 1 2 2" xfId="61"/>
    <cellStyle name="60% - 强调文字颜色 1 2 2 2" xfId="62"/>
    <cellStyle name="60% - 强调文字颜色 1 2 3" xfId="63"/>
    <cellStyle name="60% - 强调文字颜色 2 2" xfId="64"/>
    <cellStyle name="60% - 强调文字颜色 2 2 2" xfId="65"/>
    <cellStyle name="60% - 强调文字颜色 2 2 2 2" xfId="66"/>
    <cellStyle name="60% - 强调文字颜色 2 2 3" xfId="67"/>
    <cellStyle name="60% - 强调文字颜色 3 2" xfId="68"/>
    <cellStyle name="60% - 强调文字颜色 3 2 2" xfId="69"/>
    <cellStyle name="60% - 强调文字颜色 3 2 2 2" xfId="70"/>
    <cellStyle name="60% - 强调文字颜色 3 2 3" xfId="71"/>
    <cellStyle name="60% - 强调文字颜色 4 2" xfId="72"/>
    <cellStyle name="60% - 强调文字颜色 4 2 2" xfId="73"/>
    <cellStyle name="60% - 强调文字颜色 4 2 2 2" xfId="74"/>
    <cellStyle name="60% - 强调文字颜色 4 2 3" xfId="75"/>
    <cellStyle name="60% - 强调文字颜色 5 2" xfId="76"/>
    <cellStyle name="60% - 强调文字颜色 5 2 2" xfId="77"/>
    <cellStyle name="60% - 强调文字颜色 5 2 2 2" xfId="78"/>
    <cellStyle name="60% - 强调文字颜色 5 2 3" xfId="79"/>
    <cellStyle name="60% - 强调文字颜色 6 2" xfId="80"/>
    <cellStyle name="60% - 强调文字颜色 6 2 2" xfId="81"/>
    <cellStyle name="60% - 强调文字颜色 6 2 2 2" xfId="82"/>
    <cellStyle name="60% - 强调文字颜色 6 2 3" xfId="83"/>
    <cellStyle name="6mal" xfId="84"/>
    <cellStyle name="Accent1" xfId="85"/>
    <cellStyle name="Accent1 - 20%" xfId="86"/>
    <cellStyle name="Accent1 - 40%" xfId="87"/>
    <cellStyle name="Accent1 - 60%" xfId="88"/>
    <cellStyle name="Accent2" xfId="89"/>
    <cellStyle name="Accent2 - 20%" xfId="90"/>
    <cellStyle name="Accent2 - 40%" xfId="91"/>
    <cellStyle name="Accent2 - 60%" xfId="92"/>
    <cellStyle name="Accent3" xfId="93"/>
    <cellStyle name="Accent3 - 20%" xfId="94"/>
    <cellStyle name="Accent3 - 40%" xfId="95"/>
    <cellStyle name="Accent3 - 60%" xfId="96"/>
    <cellStyle name="Accent4" xfId="97"/>
    <cellStyle name="Accent4 - 20%" xfId="98"/>
    <cellStyle name="Accent4 - 40%" xfId="99"/>
    <cellStyle name="Accent4 - 60%" xfId="100"/>
    <cellStyle name="Accent5" xfId="101"/>
    <cellStyle name="Accent5 - 20%" xfId="102"/>
    <cellStyle name="Accent5 - 40%" xfId="103"/>
    <cellStyle name="Accent5 - 60%" xfId="104"/>
    <cellStyle name="Accent6" xfId="105"/>
    <cellStyle name="Accent6 - 20%" xfId="106"/>
    <cellStyle name="Accent6 - 40%" xfId="107"/>
    <cellStyle name="Accent6 - 60%" xfId="108"/>
    <cellStyle name="args.style" xfId="109"/>
    <cellStyle name="ColLevel_0" xfId="110"/>
    <cellStyle name="Comma [0]" xfId="111"/>
    <cellStyle name="comma zerodec" xfId="112"/>
    <cellStyle name="Comma_!!!GO" xfId="113"/>
    <cellStyle name="Currency [0]" xfId="114"/>
    <cellStyle name="Currency_!!!GO" xfId="115"/>
    <cellStyle name="Currency1" xfId="116"/>
    <cellStyle name="Date" xfId="117"/>
    <cellStyle name="Dollar (zero dec)" xfId="118"/>
    <cellStyle name="e鯪9Y_x000b_" xfId="119"/>
    <cellStyle name="Grey" xfId="120"/>
    <cellStyle name="Header1" xfId="121"/>
    <cellStyle name="Header2" xfId="122"/>
    <cellStyle name="Header2 2" xfId="123"/>
    <cellStyle name="Input [yellow]" xfId="124"/>
    <cellStyle name="Input Cells" xfId="125"/>
    <cellStyle name="Linked Cells" xfId="126"/>
    <cellStyle name="Millares [0]_96 Risk" xfId="127"/>
    <cellStyle name="Millares_96 Risk" xfId="128"/>
    <cellStyle name="Milliers [0]_!!!GO" xfId="129"/>
    <cellStyle name="Milliers_!!!GO" xfId="130"/>
    <cellStyle name="Moneda [0]_96 Risk" xfId="131"/>
    <cellStyle name="Moneda_96 Risk" xfId="132"/>
    <cellStyle name="Mon閠aire [0]_!!!GO" xfId="133"/>
    <cellStyle name="Mon閠aire_!!!GO" xfId="134"/>
    <cellStyle name="MS Sans Serif" xfId="135"/>
    <cellStyle name="New Times Roman" xfId="136"/>
    <cellStyle name="no dec" xfId="137"/>
    <cellStyle name="Normal - Style1" xfId="138"/>
    <cellStyle name="Normal - Style1 2" xfId="139"/>
    <cellStyle name="Normal_ SG&amp;A Bridge " xfId="140"/>
    <cellStyle name="per.style" xfId="141"/>
    <cellStyle name="Percent [2]" xfId="142"/>
    <cellStyle name="Percent [2] 2" xfId="143"/>
    <cellStyle name="Percent [2] 2 2" xfId="144"/>
    <cellStyle name="Percent [2] 3" xfId="145"/>
    <cellStyle name="Percent_!!!GO" xfId="146"/>
    <cellStyle name="Pourcentage_pldt" xfId="147"/>
    <cellStyle name="PSChar" xfId="148"/>
    <cellStyle name="PSDate" xfId="149"/>
    <cellStyle name="PSDec" xfId="150"/>
    <cellStyle name="PSHeading" xfId="151"/>
    <cellStyle name="PSInt" xfId="152"/>
    <cellStyle name="PSSpacer" xfId="153"/>
    <cellStyle name="row_def_array" xfId="154"/>
    <cellStyle name="RowLevel_0" xfId="155"/>
    <cellStyle name="sstot" xfId="156"/>
    <cellStyle name="Standard_AREAS" xfId="157"/>
    <cellStyle name="t" xfId="158"/>
    <cellStyle name="t_HVAC Equipment (3)" xfId="159"/>
    <cellStyle name="_laroux" xfId="515"/>
    <cellStyle name="だ_laroux" xfId="516"/>
    <cellStyle name="捠壿 [0.00]_PRODUCT DETAIL Q1" xfId="160"/>
    <cellStyle name="捠壿_PRODUCT DETAIL Q1" xfId="161"/>
    <cellStyle name="编号" xfId="162"/>
    <cellStyle name="标题 1 1" xfId="163"/>
    <cellStyle name="标题 1 2" xfId="164"/>
    <cellStyle name="标题 1 2 2" xfId="165"/>
    <cellStyle name="标题 1 2 2 2" xfId="166"/>
    <cellStyle name="标题 1 2 3" xfId="167"/>
    <cellStyle name="标题 2 1" xfId="168"/>
    <cellStyle name="标题 2 2" xfId="169"/>
    <cellStyle name="标题 2 2 2" xfId="170"/>
    <cellStyle name="标题 2 2 2 2" xfId="171"/>
    <cellStyle name="标题 2 2 3" xfId="172"/>
    <cellStyle name="标题 3 2" xfId="173"/>
    <cellStyle name="标题 3 2 2" xfId="174"/>
    <cellStyle name="标题 3 2 2 2" xfId="175"/>
    <cellStyle name="标题 3 2 3" xfId="176"/>
    <cellStyle name="标题 4 2" xfId="177"/>
    <cellStyle name="标题 4 2 2" xfId="178"/>
    <cellStyle name="标题 4 2 2 2" xfId="179"/>
    <cellStyle name="标题 4 2 3" xfId="180"/>
    <cellStyle name="标题 5" xfId="181"/>
    <cellStyle name="标题 5 2" xfId="182"/>
    <cellStyle name="标题 5 2 2" xfId="183"/>
    <cellStyle name="标题 5 3" xfId="184"/>
    <cellStyle name="标题 5 4" xfId="185"/>
    <cellStyle name="标题1" xfId="186"/>
    <cellStyle name="表标题" xfId="187"/>
    <cellStyle name="部门" xfId="188"/>
    <cellStyle name="差 2" xfId="189"/>
    <cellStyle name="差 2 2" xfId="190"/>
    <cellStyle name="差 2 2 2" xfId="191"/>
    <cellStyle name="差 2 3" xfId="192"/>
    <cellStyle name="差_005-8月26日(佟亚丽+赵立卫)" xfId="193"/>
    <cellStyle name="差_05表式10.5" xfId="194"/>
    <cellStyle name="差_20101012(26-47)表" xfId="195"/>
    <cellStyle name="差_20101012(48-60)" xfId="196"/>
    <cellStyle name="差_2010年社会保险统计报表表样" xfId="197"/>
    <cellStyle name="差_Book1" xfId="198"/>
    <cellStyle name="差_Book1_1" xfId="199"/>
    <cellStyle name="差_Book1_2" xfId="200"/>
    <cellStyle name="差_Sheet1" xfId="201"/>
    <cellStyle name="差_Sheet1_1" xfId="202"/>
    <cellStyle name="差_WI5.1" xfId="203"/>
    <cellStyle name="差_WI6" xfId="204"/>
    <cellStyle name="差_报表0831（改）" xfId="205"/>
    <cellStyle name="差_基准日财务明细表样本" xfId="206"/>
    <cellStyle name="差_基准日财务明细表样本 2" xfId="207"/>
    <cellStyle name="差_基准日财务明细表样本 2 2" xfId="208"/>
    <cellStyle name="差_基准日财务明细表样本 3" xfId="209"/>
    <cellStyle name="差_基准日财务明细表样本 4" xfId="210"/>
    <cellStyle name="差_基准日科目明细表" xfId="211"/>
    <cellStyle name="差_基准日科目明细表 2" xfId="212"/>
    <cellStyle name="差_基准日科目明细表 2 2" xfId="213"/>
    <cellStyle name="差_基准日科目明细表 3" xfId="214"/>
    <cellStyle name="差_基准日科目明细表 4" xfId="215"/>
    <cellStyle name="差_现金流量表格式" xfId="216"/>
    <cellStyle name="差_现金流量表格式 2" xfId="217"/>
    <cellStyle name="差_现金流量表格式 2 2" xfId="218"/>
    <cellStyle name="差_现金流量表格式 3" xfId="219"/>
    <cellStyle name="差_现金流量表格式 4" xfId="220"/>
    <cellStyle name="差_医疗保险已改" xfId="221"/>
    <cellStyle name="常规" xfId="0" builtinId="0"/>
    <cellStyle name="常规 10" xfId="222"/>
    <cellStyle name="常规 10 2" xfId="223"/>
    <cellStyle name="常规 11" xfId="224"/>
    <cellStyle name="常规 11 2" xfId="225"/>
    <cellStyle name="常规 12" xfId="226"/>
    <cellStyle name="常规 12 2" xfId="227"/>
    <cellStyle name="常规 12 2 2" xfId="228"/>
    <cellStyle name="常规 12 2 3" xfId="229"/>
    <cellStyle name="常规 13" xfId="230"/>
    <cellStyle name="常规 14" xfId="231"/>
    <cellStyle name="常规 15" xfId="232"/>
    <cellStyle name="常规 16" xfId="233"/>
    <cellStyle name="常规 17" xfId="234"/>
    <cellStyle name="常规 18" xfId="235"/>
    <cellStyle name="常规 19" xfId="236"/>
    <cellStyle name="常规 2" xfId="237"/>
    <cellStyle name="常规 2 2" xfId="238"/>
    <cellStyle name="常规 2 2 2" xfId="239"/>
    <cellStyle name="常规 2 2 2 2" xfId="240"/>
    <cellStyle name="常规 2 2 2 2 2" xfId="241"/>
    <cellStyle name="常规 2 2 2 3" xfId="242"/>
    <cellStyle name="常规 2 2 3" xfId="243"/>
    <cellStyle name="常规 2 2 3 2" xfId="244"/>
    <cellStyle name="常规 2 2 3 3" xfId="245"/>
    <cellStyle name="常规 2 2 4" xfId="246"/>
    <cellStyle name="常规 2 3" xfId="247"/>
    <cellStyle name="常规 2 3 2" xfId="248"/>
    <cellStyle name="常规 2 3 2 2" xfId="249"/>
    <cellStyle name="常规 2 3 3" xfId="250"/>
    <cellStyle name="常规 2 3_20101012(26-47)表" xfId="251"/>
    <cellStyle name="常规 2 4" xfId="252"/>
    <cellStyle name="常规 2 4 2" xfId="253"/>
    <cellStyle name="常规 2 4 3" xfId="254"/>
    <cellStyle name="常规 2 5" xfId="255"/>
    <cellStyle name="常规 2 6" xfId="256"/>
    <cellStyle name="常规 2 6 2" xfId="257"/>
    <cellStyle name="常规 2 7" xfId="258"/>
    <cellStyle name="常规 2_004-赵立卫（20090820）" xfId="259"/>
    <cellStyle name="常规 20" xfId="260"/>
    <cellStyle name="常规 21" xfId="261"/>
    <cellStyle name="常规 22" xfId="262"/>
    <cellStyle name="常规 23" xfId="263"/>
    <cellStyle name="常规 23 2" xfId="264"/>
    <cellStyle name="常规 24" xfId="265"/>
    <cellStyle name="常规 3" xfId="266"/>
    <cellStyle name="常规 3 2" xfId="267"/>
    <cellStyle name="常规 3 2 2" xfId="268"/>
    <cellStyle name="常规 3 2 2 2" xfId="269"/>
    <cellStyle name="常规 3 2 3" xfId="270"/>
    <cellStyle name="常规 3 3" xfId="271"/>
    <cellStyle name="常规 3 3 2" xfId="272"/>
    <cellStyle name="常规 3 3 3" xfId="273"/>
    <cellStyle name="常规 3 4" xfId="274"/>
    <cellStyle name="常规 4" xfId="275"/>
    <cellStyle name="常规 4 2" xfId="276"/>
    <cellStyle name="常规 4 2 2" xfId="277"/>
    <cellStyle name="常规 4 2 2 2" xfId="278"/>
    <cellStyle name="常规 4 2 3" xfId="279"/>
    <cellStyle name="常规 4 2 4" xfId="280"/>
    <cellStyle name="常规 4 3" xfId="281"/>
    <cellStyle name="常规 4 3 2" xfId="282"/>
    <cellStyle name="常规 4 3 3" xfId="283"/>
    <cellStyle name="常规 4 4" xfId="284"/>
    <cellStyle name="常规 4 5" xfId="285"/>
    <cellStyle name="常规 5" xfId="286"/>
    <cellStyle name="常规 5 2" xfId="287"/>
    <cellStyle name="常规 5 2 2" xfId="288"/>
    <cellStyle name="常规 5 2 2 2" xfId="289"/>
    <cellStyle name="常规 5 2 3" xfId="290"/>
    <cellStyle name="常规 5 3" xfId="291"/>
    <cellStyle name="常规 6" xfId="292"/>
    <cellStyle name="常规 6 2" xfId="293"/>
    <cellStyle name="常规 6 2 2" xfId="294"/>
    <cellStyle name="常规 6 2 2 2" xfId="295"/>
    <cellStyle name="常规 6 2 2 2 2" xfId="296"/>
    <cellStyle name="常规 6 2 2 3" xfId="297"/>
    <cellStyle name="常规 6 2 2 4" xfId="298"/>
    <cellStyle name="常规 6 2 3" xfId="299"/>
    <cellStyle name="常规 6 2 3 2" xfId="300"/>
    <cellStyle name="常规 6 2 3 2 2" xfId="301"/>
    <cellStyle name="常规 6 2 3 3" xfId="302"/>
    <cellStyle name="常规 6 2 3 4" xfId="303"/>
    <cellStyle name="常规 6 2 4" xfId="304"/>
    <cellStyle name="常规 6 2 4 2" xfId="305"/>
    <cellStyle name="常规 6 2 5" xfId="306"/>
    <cellStyle name="常规 6 2 6" xfId="307"/>
    <cellStyle name="常规 6 3" xfId="308"/>
    <cellStyle name="常规 6 3 2" xfId="309"/>
    <cellStyle name="常规 6 3 2 2" xfId="310"/>
    <cellStyle name="常规 6 3 3" xfId="311"/>
    <cellStyle name="常规 6 3 4" xfId="312"/>
    <cellStyle name="常规 6 4" xfId="313"/>
    <cellStyle name="常规 6 4 2" xfId="314"/>
    <cellStyle name="常规 6 4 2 2" xfId="315"/>
    <cellStyle name="常规 6 4 3" xfId="316"/>
    <cellStyle name="常规 6 4 4" xfId="317"/>
    <cellStyle name="常规 7" xfId="318"/>
    <cellStyle name="常规 7 2" xfId="319"/>
    <cellStyle name="常规 7 2 2" xfId="320"/>
    <cellStyle name="常规 7 2 2 2" xfId="321"/>
    <cellStyle name="常规 7 2 2 2 2" xfId="322"/>
    <cellStyle name="常规 7 2 2 3" xfId="323"/>
    <cellStyle name="常规 7 2 2 4" xfId="324"/>
    <cellStyle name="常规 7 2 3" xfId="325"/>
    <cellStyle name="常规 7 2 3 2" xfId="326"/>
    <cellStyle name="常规 7 2 3 2 2" xfId="327"/>
    <cellStyle name="常规 7 2 3 3" xfId="328"/>
    <cellStyle name="常规 7 2 3 4" xfId="329"/>
    <cellStyle name="常规 7 2 4" xfId="330"/>
    <cellStyle name="常规 7 2 4 2" xfId="331"/>
    <cellStyle name="常规 7 2 5" xfId="332"/>
    <cellStyle name="常规 7 2 6" xfId="333"/>
    <cellStyle name="常规 7 3" xfId="334"/>
    <cellStyle name="常规 7 3 2" xfId="335"/>
    <cellStyle name="常规 7 3 2 2" xfId="336"/>
    <cellStyle name="常规 7 3 3" xfId="337"/>
    <cellStyle name="常规 7 3 4" xfId="338"/>
    <cellStyle name="常规 7 4" xfId="339"/>
    <cellStyle name="常规 7 4 2" xfId="340"/>
    <cellStyle name="常规 7 4 2 2" xfId="341"/>
    <cellStyle name="常规 7 4 3" xfId="342"/>
    <cellStyle name="常规 7 4 4" xfId="343"/>
    <cellStyle name="常规 7 5" xfId="344"/>
    <cellStyle name="常规 7 5 2" xfId="345"/>
    <cellStyle name="常规 7 6" xfId="346"/>
    <cellStyle name="常规 7 7" xfId="347"/>
    <cellStyle name="常规 8" xfId="348"/>
    <cellStyle name="常规 8 2" xfId="349"/>
    <cellStyle name="常规 8 3" xfId="350"/>
    <cellStyle name="常规 9" xfId="351"/>
    <cellStyle name="常规 9 2" xfId="352"/>
    <cellStyle name="超级链接" xfId="353"/>
    <cellStyle name="超级链接 2" xfId="354"/>
    <cellStyle name="超级链接 2 2" xfId="355"/>
    <cellStyle name="超级链接 2 2 2" xfId="356"/>
    <cellStyle name="超级链接 2 3" xfId="357"/>
    <cellStyle name="超级链接 3" xfId="358"/>
    <cellStyle name="超级链接 3 2" xfId="359"/>
    <cellStyle name="超级链接 4" xfId="360"/>
    <cellStyle name="超级链接_档案目录" xfId="361"/>
    <cellStyle name="超链接" xfId="517" builtinId="8" hidden="1"/>
    <cellStyle name="超链接 2" xfId="362"/>
    <cellStyle name="超链接 3" xfId="363"/>
    <cellStyle name="分级显示行_1_Book1" xfId="365"/>
    <cellStyle name="分级显示列_1_Book1" xfId="364"/>
    <cellStyle name="好 2" xfId="366"/>
    <cellStyle name="好 2 2" xfId="367"/>
    <cellStyle name="好 2 2 2" xfId="368"/>
    <cellStyle name="好 2 3" xfId="369"/>
    <cellStyle name="好_005-8月26日(佟亚丽+赵立卫)" xfId="370"/>
    <cellStyle name="好_05表式10.5" xfId="371"/>
    <cellStyle name="好_20101012(26-47)表" xfId="372"/>
    <cellStyle name="好_20101012(48-60)" xfId="373"/>
    <cellStyle name="好_2010年社会保险统计报表表样" xfId="374"/>
    <cellStyle name="好_Book1" xfId="375"/>
    <cellStyle name="好_Book1_1" xfId="376"/>
    <cellStyle name="好_Book1_2" xfId="377"/>
    <cellStyle name="好_Sheet1" xfId="378"/>
    <cellStyle name="好_Sheet1_1" xfId="379"/>
    <cellStyle name="好_WI5.1" xfId="380"/>
    <cellStyle name="好_WI6" xfId="381"/>
    <cellStyle name="好_报表0831（改）" xfId="382"/>
    <cellStyle name="好_基准日财务明细表样本" xfId="383"/>
    <cellStyle name="好_基准日财务明细表样本 2" xfId="384"/>
    <cellStyle name="好_基准日财务明细表样本 2 2" xfId="385"/>
    <cellStyle name="好_基准日财务明细表样本 3" xfId="386"/>
    <cellStyle name="好_基准日财务明细表样本 4" xfId="387"/>
    <cellStyle name="好_基准日科目明细表" xfId="388"/>
    <cellStyle name="好_基准日科目明细表 2" xfId="389"/>
    <cellStyle name="好_基准日科目明细表 2 2" xfId="390"/>
    <cellStyle name="好_基准日科目明细表 3" xfId="391"/>
    <cellStyle name="好_基准日科目明细表 4" xfId="392"/>
    <cellStyle name="好_现金流量表格式" xfId="393"/>
    <cellStyle name="好_现金流量表格式 2" xfId="394"/>
    <cellStyle name="好_现金流量表格式 2 2" xfId="395"/>
    <cellStyle name="好_现金流量表格式 3" xfId="396"/>
    <cellStyle name="好_现金流量表格式 4" xfId="397"/>
    <cellStyle name="好_医疗保险已改" xfId="398"/>
    <cellStyle name="汇总 2" xfId="399"/>
    <cellStyle name="汇总 2 2" xfId="400"/>
    <cellStyle name="汇总 2 2 2" xfId="401"/>
    <cellStyle name="汇总 2 3" xfId="402"/>
    <cellStyle name="计算 2" xfId="403"/>
    <cellStyle name="计算 2 2" xfId="404"/>
    <cellStyle name="计算 2 2 2" xfId="405"/>
    <cellStyle name="计算 2 3" xfId="406"/>
    <cellStyle name="检查单元格 2" xfId="407"/>
    <cellStyle name="检查单元格 2 2" xfId="408"/>
    <cellStyle name="检查单元格 2 2 2" xfId="409"/>
    <cellStyle name="检查单元格 2 3" xfId="410"/>
    <cellStyle name="解释性文本 2" xfId="411"/>
    <cellStyle name="解释性文本 2 2" xfId="412"/>
    <cellStyle name="解释性文本 2 2 2" xfId="413"/>
    <cellStyle name="解释性文本 2 3" xfId="414"/>
    <cellStyle name="借出原因" xfId="415"/>
    <cellStyle name="警告文本 2" xfId="416"/>
    <cellStyle name="警告文本 2 2" xfId="417"/>
    <cellStyle name="警告文本 2 2 2" xfId="418"/>
    <cellStyle name="警告文本 2 3" xfId="419"/>
    <cellStyle name="链接单元格 2" xfId="420"/>
    <cellStyle name="链接单元格 2 2" xfId="421"/>
    <cellStyle name="链接单元格 2 2 2" xfId="422"/>
    <cellStyle name="链接单元格 2 3" xfId="423"/>
    <cellStyle name="霓付 [0]_1202" xfId="424"/>
    <cellStyle name="霓付_1202" xfId="425"/>
    <cellStyle name="烹拳 [0]_1202" xfId="426"/>
    <cellStyle name="烹拳_1202" xfId="427"/>
    <cellStyle name="普通_ 固 定 资 产2" xfId="428"/>
    <cellStyle name="千分位[0]_Chap05b" xfId="429"/>
    <cellStyle name="千分位_Chap05b" xfId="430"/>
    <cellStyle name="千位[0]_ 方正PC" xfId="431"/>
    <cellStyle name="千位_ 方正PC" xfId="432"/>
    <cellStyle name="千位分隔 2" xfId="433"/>
    <cellStyle name="千位分隔 2 2" xfId="434"/>
    <cellStyle name="千位分隔 2 2 2" xfId="435"/>
    <cellStyle name="千位分隔 2 2 2 2" xfId="436"/>
    <cellStyle name="千位分隔 2 2 3" xfId="437"/>
    <cellStyle name="千位分隔 2 3" xfId="438"/>
    <cellStyle name="千位分隔 2 3 2" xfId="439"/>
    <cellStyle name="千位分隔 2 4" xfId="440"/>
    <cellStyle name="千位分隔 2 5" xfId="441"/>
    <cellStyle name="千位分隔 3" xfId="442"/>
    <cellStyle name="千位分隔 3 2" xfId="443"/>
    <cellStyle name="千位分隔 3 2 2" xfId="444"/>
    <cellStyle name="千位分隔 3 2 2 2" xfId="445"/>
    <cellStyle name="千位分隔 3 2 3" xfId="446"/>
    <cellStyle name="千位分隔 3 3" xfId="447"/>
    <cellStyle name="千位分隔 3 3 2" xfId="448"/>
    <cellStyle name="千位分隔 3 4" xfId="449"/>
    <cellStyle name="千位分隔 4" xfId="450"/>
    <cellStyle name="千位分隔 4 2" xfId="451"/>
    <cellStyle name="千位分隔 4 2 2" xfId="452"/>
    <cellStyle name="千位分隔 4 2 2 2" xfId="453"/>
    <cellStyle name="千位分隔 4 2 3" xfId="454"/>
    <cellStyle name="千位分隔 4 2 4" xfId="455"/>
    <cellStyle name="千位分隔 4 3" xfId="456"/>
    <cellStyle name="千位分隔 4 3 2" xfId="457"/>
    <cellStyle name="千位分隔 4 4" xfId="458"/>
    <cellStyle name="千位分隔 4 5" xfId="459"/>
    <cellStyle name="千位分隔 5" xfId="460"/>
    <cellStyle name="千位分隔 5 2" xfId="461"/>
    <cellStyle name="千位分隔 5 3" xfId="462"/>
    <cellStyle name="千位分隔 6" xfId="463"/>
    <cellStyle name="钎霖_(沥焊何巩)岿喊牢盔拌裙" xfId="464"/>
    <cellStyle name="强调 1" xfId="465"/>
    <cellStyle name="强调 2" xfId="466"/>
    <cellStyle name="强调 3" xfId="467"/>
    <cellStyle name="强调文字颜色 1 2" xfId="468"/>
    <cellStyle name="强调文字颜色 1 2 2" xfId="469"/>
    <cellStyle name="强调文字颜色 1 2 2 2" xfId="470"/>
    <cellStyle name="强调文字颜色 1 2 3" xfId="471"/>
    <cellStyle name="强调文字颜色 2 2" xfId="472"/>
    <cellStyle name="强调文字颜色 2 2 2" xfId="473"/>
    <cellStyle name="强调文字颜色 2 2 2 2" xfId="474"/>
    <cellStyle name="强调文字颜色 2 2 3" xfId="475"/>
    <cellStyle name="强调文字颜色 3 2" xfId="476"/>
    <cellStyle name="强调文字颜色 3 2 2" xfId="477"/>
    <cellStyle name="强调文字颜色 3 2 2 2" xfId="478"/>
    <cellStyle name="强调文字颜色 3 2 3" xfId="479"/>
    <cellStyle name="强调文字颜色 4 2" xfId="480"/>
    <cellStyle name="强调文字颜色 4 2 2" xfId="481"/>
    <cellStyle name="强调文字颜色 4 2 2 2" xfId="482"/>
    <cellStyle name="强调文字颜色 4 2 3" xfId="483"/>
    <cellStyle name="强调文字颜色 5 2" xfId="484"/>
    <cellStyle name="强调文字颜色 5 2 2" xfId="485"/>
    <cellStyle name="强调文字颜色 5 2 2 2" xfId="486"/>
    <cellStyle name="强调文字颜色 5 2 3" xfId="487"/>
    <cellStyle name="强调文字颜色 6 2" xfId="488"/>
    <cellStyle name="强调文字颜色 6 2 2" xfId="489"/>
    <cellStyle name="强调文字颜色 6 2 2 2" xfId="490"/>
    <cellStyle name="强调文字颜色 6 2 3" xfId="491"/>
    <cellStyle name="日期" xfId="492"/>
    <cellStyle name="商品名称" xfId="493"/>
    <cellStyle name="适中 2" xfId="494"/>
    <cellStyle name="适中 2 2" xfId="495"/>
    <cellStyle name="适中 2 2 2" xfId="496"/>
    <cellStyle name="适中 2 3" xfId="497"/>
    <cellStyle name="输出 2" xfId="498"/>
    <cellStyle name="输出 2 2" xfId="499"/>
    <cellStyle name="输出 2 2 2" xfId="500"/>
    <cellStyle name="输出 2 3" xfId="501"/>
    <cellStyle name="输入 2" xfId="502"/>
    <cellStyle name="输入 2 2" xfId="503"/>
    <cellStyle name="输入 2 2 2" xfId="504"/>
    <cellStyle name="输入 2 3" xfId="505"/>
    <cellStyle name="数量" xfId="506"/>
    <cellStyle name="样式 1" xfId="507"/>
    <cellStyle name="已访问的超链接" xfId="518" builtinId="9" hidden="1"/>
    <cellStyle name="昗弨_BOOKSHIP" xfId="508"/>
    <cellStyle name="寘嬫愗傝 [0.00]_PRODUCT DETAIL Q1" xfId="509"/>
    <cellStyle name="寘嬫愗傝_PRODUCT DETAIL Q1" xfId="510"/>
    <cellStyle name="注释 2" xfId="511"/>
    <cellStyle name="注释 2 2" xfId="512"/>
    <cellStyle name="注释 2 2 2" xfId="513"/>
    <cellStyle name="注释 2 3" xfId="5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enovo\Documents\Tencent%20Files\951551938\FileRecv\&#23041;&#26222;2017&#23457;&#23383;075&#21495;\002-&#23457;&#35745;&#36807;&#31243;\WINDOWS\TEMP\My%20Documents\1999&#24180;&#25253;\&#20013;&#21326;&#20225;&#19994;\&#20013;&#20225;&#26412;&#37096;\&#22266;&#23450;&#36164;&#20135;\&#22266;&#23450;&#36164;&#201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清单1.1"/>
      <sheetName val="固定资产清单"/>
      <sheetName val="清单12.31"/>
      <sheetName val="变动9901"/>
      <sheetName val="变动9912"/>
      <sheetName val="明细帐"/>
      <sheetName val="房屋建筑"/>
      <sheetName val="汽车"/>
      <sheetName val="机电"/>
      <sheetName val="家具"/>
      <sheetName val="电脑打印机"/>
      <sheetName val="经租机电"/>
      <sheetName val="职工产权房"/>
      <sheetName val="处理-报废"/>
      <sheetName val="处理-其他减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opLeftCell="A13" workbookViewId="0">
      <selection activeCell="F23" sqref="F23"/>
    </sheetView>
  </sheetViews>
  <sheetFormatPr defaultRowHeight="14"/>
  <cols>
    <col min="1" max="1" width="5.26953125" customWidth="1"/>
    <col min="2" max="2" width="20.26953125" customWidth="1"/>
    <col min="3" max="3" width="18.453125" style="16" customWidth="1"/>
    <col min="4" max="4" width="5.453125" style="1" customWidth="1"/>
    <col min="5" max="5" width="9.90625" style="18" customWidth="1"/>
    <col min="6" max="6" width="42.36328125" style="18" customWidth="1"/>
    <col min="7" max="7" width="8.6328125" style="18" customWidth="1"/>
    <col min="8" max="8" width="12.08984375" customWidth="1"/>
  </cols>
  <sheetData>
    <row r="1" spans="1:8" ht="23">
      <c r="A1" s="63" t="s">
        <v>58</v>
      </c>
      <c r="B1" s="63"/>
      <c r="C1" s="63"/>
      <c r="D1" s="63"/>
      <c r="E1" s="63"/>
      <c r="F1" s="64"/>
      <c r="G1" s="63"/>
      <c r="H1" s="63"/>
    </row>
    <row r="2" spans="1:8" ht="6" customHeight="1">
      <c r="F2" s="33"/>
    </row>
    <row r="3" spans="1:8" ht="28">
      <c r="A3" s="2" t="s">
        <v>59</v>
      </c>
      <c r="B3" s="3" t="s">
        <v>67</v>
      </c>
      <c r="C3" s="10" t="s">
        <v>26</v>
      </c>
      <c r="D3" s="3" t="s">
        <v>27</v>
      </c>
      <c r="E3" s="28" t="s">
        <v>30</v>
      </c>
      <c r="F3" s="17" t="s">
        <v>68</v>
      </c>
      <c r="G3" s="17" t="s">
        <v>56</v>
      </c>
      <c r="H3" s="3" t="s">
        <v>57</v>
      </c>
    </row>
    <row r="4" spans="1:8" ht="84">
      <c r="A4" s="2">
        <v>1</v>
      </c>
      <c r="B4" s="26" t="s">
        <v>55</v>
      </c>
      <c r="C4" s="30" t="s">
        <v>60</v>
      </c>
      <c r="D4" s="2">
        <v>1</v>
      </c>
      <c r="E4" s="29">
        <v>14521.04</v>
      </c>
      <c r="F4" s="34" t="s">
        <v>84</v>
      </c>
      <c r="G4" s="21"/>
      <c r="H4" s="22"/>
    </row>
    <row r="5" spans="1:8" ht="98">
      <c r="A5" s="2">
        <v>2</v>
      </c>
      <c r="B5" s="26" t="s">
        <v>85</v>
      </c>
      <c r="C5" s="30" t="s">
        <v>61</v>
      </c>
      <c r="D5" s="2">
        <v>1</v>
      </c>
      <c r="E5" s="29">
        <v>1963.89</v>
      </c>
      <c r="F5" s="34" t="s">
        <v>69</v>
      </c>
      <c r="G5" s="21"/>
      <c r="H5" s="22"/>
    </row>
    <row r="6" spans="1:8" ht="25.5" customHeight="1">
      <c r="A6" s="2">
        <v>3</v>
      </c>
      <c r="B6" s="22" t="s">
        <v>64</v>
      </c>
      <c r="C6" s="30" t="s">
        <v>62</v>
      </c>
      <c r="D6" s="2">
        <v>1</v>
      </c>
      <c r="E6" s="29">
        <v>13823</v>
      </c>
      <c r="F6" s="34"/>
      <c r="G6" s="21"/>
      <c r="H6" s="22"/>
    </row>
    <row r="7" spans="1:8" ht="25.5" customHeight="1">
      <c r="A7" s="2">
        <v>4</v>
      </c>
      <c r="B7" s="22" t="s">
        <v>41</v>
      </c>
      <c r="C7" s="25"/>
      <c r="D7" s="2">
        <v>1</v>
      </c>
      <c r="E7" s="29">
        <v>475.2</v>
      </c>
      <c r="F7" s="34" t="s">
        <v>70</v>
      </c>
      <c r="G7" s="21"/>
      <c r="H7" s="22"/>
    </row>
    <row r="8" spans="1:8" ht="56">
      <c r="A8" s="2">
        <v>5</v>
      </c>
      <c r="B8" s="22" t="s">
        <v>42</v>
      </c>
      <c r="C8" s="25"/>
      <c r="D8" s="2">
        <v>1</v>
      </c>
      <c r="E8" s="29">
        <v>82.62</v>
      </c>
      <c r="F8" s="34" t="s">
        <v>71</v>
      </c>
      <c r="G8" s="21"/>
      <c r="H8" s="22"/>
    </row>
    <row r="9" spans="1:8" ht="28.5" customHeight="1">
      <c r="A9" s="2">
        <v>6</v>
      </c>
      <c r="B9" s="27" t="s">
        <v>53</v>
      </c>
      <c r="C9" s="25"/>
      <c r="D9" s="2"/>
      <c r="E9" s="29"/>
      <c r="F9" s="34" t="s">
        <v>72</v>
      </c>
      <c r="G9" s="21"/>
      <c r="H9" s="22"/>
    </row>
    <row r="10" spans="1:8" ht="25.5" customHeight="1">
      <c r="A10" s="2">
        <v>7</v>
      </c>
      <c r="B10" s="27" t="s">
        <v>54</v>
      </c>
      <c r="C10" s="25"/>
      <c r="D10" s="2"/>
      <c r="E10" s="29"/>
      <c r="F10" s="34" t="s">
        <v>73</v>
      </c>
      <c r="G10" s="21"/>
      <c r="H10" s="22"/>
    </row>
    <row r="11" spans="1:8" ht="28">
      <c r="A11" s="2">
        <v>8</v>
      </c>
      <c r="B11" s="27" t="s">
        <v>43</v>
      </c>
      <c r="C11" s="25"/>
      <c r="D11" s="2"/>
      <c r="E11" s="29"/>
      <c r="F11" s="34" t="s">
        <v>74</v>
      </c>
      <c r="G11" s="21"/>
      <c r="H11" s="22"/>
    </row>
    <row r="12" spans="1:8" ht="25.5" customHeight="1">
      <c r="A12" s="2">
        <v>9</v>
      </c>
      <c r="B12" s="27" t="s">
        <v>44</v>
      </c>
      <c r="C12" s="25"/>
      <c r="D12" s="2"/>
      <c r="E12" s="29"/>
      <c r="F12" s="34" t="s">
        <v>75</v>
      </c>
      <c r="G12" s="21"/>
      <c r="H12" s="22"/>
    </row>
    <row r="13" spans="1:8" ht="25.5" customHeight="1">
      <c r="A13" s="2">
        <v>10</v>
      </c>
      <c r="B13" s="27" t="s">
        <v>45</v>
      </c>
      <c r="C13" s="25"/>
      <c r="D13" s="2"/>
      <c r="E13" s="29"/>
      <c r="F13" s="34" t="s">
        <v>76</v>
      </c>
      <c r="G13" s="21"/>
      <c r="H13" s="22"/>
    </row>
    <row r="14" spans="1:8" ht="25.5" customHeight="1">
      <c r="A14" s="2">
        <v>11</v>
      </c>
      <c r="B14" s="27" t="s">
        <v>46</v>
      </c>
      <c r="C14" s="25"/>
      <c r="D14" s="2"/>
      <c r="E14" s="29"/>
      <c r="F14" s="34" t="s">
        <v>77</v>
      </c>
      <c r="G14" s="21"/>
      <c r="H14" s="22"/>
    </row>
    <row r="15" spans="1:8" ht="25.5" customHeight="1">
      <c r="A15" s="2">
        <v>12</v>
      </c>
      <c r="B15" s="27" t="s">
        <v>47</v>
      </c>
      <c r="C15" s="25"/>
      <c r="D15" s="2"/>
      <c r="E15" s="29"/>
      <c r="F15" s="34" t="s">
        <v>78</v>
      </c>
      <c r="G15" s="21"/>
      <c r="H15" s="22"/>
    </row>
    <row r="16" spans="1:8" ht="25.5" customHeight="1">
      <c r="A16" s="2">
        <v>13</v>
      </c>
      <c r="B16" s="27" t="s">
        <v>48</v>
      </c>
      <c r="C16" s="25"/>
      <c r="D16" s="2"/>
      <c r="E16" s="29"/>
      <c r="F16" s="34" t="s">
        <v>79</v>
      </c>
      <c r="G16" s="21"/>
      <c r="H16" s="22"/>
    </row>
    <row r="17" spans="1:8" ht="25.5" customHeight="1">
      <c r="A17" s="2">
        <v>14</v>
      </c>
      <c r="B17" s="27" t="s">
        <v>49</v>
      </c>
      <c r="C17" s="25"/>
      <c r="D17" s="2"/>
      <c r="E17" s="29"/>
      <c r="F17" s="34" t="s">
        <v>80</v>
      </c>
      <c r="G17" s="21"/>
      <c r="H17" s="22"/>
    </row>
    <row r="18" spans="1:8" ht="25.5" customHeight="1">
      <c r="A18" s="2">
        <v>15</v>
      </c>
      <c r="B18" s="27" t="s">
        <v>50</v>
      </c>
      <c r="C18" s="25"/>
      <c r="D18" s="2"/>
      <c r="E18" s="29"/>
      <c r="F18" s="34" t="s">
        <v>81</v>
      </c>
      <c r="G18" s="21"/>
      <c r="H18" s="22"/>
    </row>
    <row r="19" spans="1:8" ht="25.5" customHeight="1">
      <c r="A19" s="2">
        <v>16</v>
      </c>
      <c r="B19" s="27" t="s">
        <v>51</v>
      </c>
      <c r="C19" s="25"/>
      <c r="D19" s="2"/>
      <c r="E19" s="29"/>
      <c r="F19" s="34" t="s">
        <v>86</v>
      </c>
      <c r="G19" s="21"/>
      <c r="H19" s="22"/>
    </row>
    <row r="20" spans="1:8" ht="25.5" customHeight="1">
      <c r="A20" s="2">
        <v>17</v>
      </c>
      <c r="B20" s="22" t="s">
        <v>52</v>
      </c>
      <c r="C20" s="27"/>
      <c r="D20" s="2"/>
      <c r="E20" s="21"/>
      <c r="F20" s="34" t="s">
        <v>87</v>
      </c>
      <c r="G20" s="21"/>
      <c r="H20" s="22"/>
    </row>
    <row r="21" spans="1:8" ht="6" customHeight="1"/>
    <row r="22" spans="1:8" ht="25.5" customHeight="1">
      <c r="F22" s="35" t="s">
        <v>63</v>
      </c>
      <c r="G22" s="31"/>
    </row>
    <row r="23" spans="1:8" ht="24.75" customHeight="1">
      <c r="F23" s="35" t="s">
        <v>83</v>
      </c>
      <c r="G23" s="32" t="s">
        <v>82</v>
      </c>
    </row>
  </sheetData>
  <mergeCells count="1">
    <mergeCell ref="A1:H1"/>
  </mergeCells>
  <phoneticPr fontId="1" type="noConversion"/>
  <pageMargins left="0.75" right="0.75" top="0.4" bottom="0.22" header="0.22" footer="0.1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pane ySplit="3" topLeftCell="A4" activePane="bottomLeft" state="frozen"/>
      <selection pane="bottomLeft" activeCell="A11" sqref="A11:A16"/>
    </sheetView>
  </sheetViews>
  <sheetFormatPr defaultRowHeight="14"/>
  <cols>
    <col min="1" max="1" width="5.26953125" style="1" customWidth="1"/>
    <col min="2" max="2" width="21.453125" customWidth="1"/>
    <col min="3" max="3" width="11.453125" customWidth="1"/>
    <col min="4" max="4" width="5.453125" style="13" bestFit="1" customWidth="1"/>
    <col min="5" max="5" width="5.453125" bestFit="1" customWidth="1"/>
    <col min="6" max="6" width="11.36328125" style="38" bestFit="1" customWidth="1"/>
    <col min="7" max="8" width="12.453125" style="38" bestFit="1" customWidth="1"/>
    <col min="9" max="9" width="13" customWidth="1"/>
  </cols>
  <sheetData>
    <row r="1" spans="1:9" ht="21" customHeight="1">
      <c r="A1" s="63" t="s">
        <v>100</v>
      </c>
      <c r="B1" s="63"/>
      <c r="C1" s="63"/>
      <c r="D1" s="63"/>
      <c r="E1" s="63"/>
      <c r="F1" s="63"/>
      <c r="G1" s="63"/>
      <c r="H1" s="63"/>
      <c r="I1" s="63"/>
    </row>
    <row r="2" spans="1:9" ht="3.65" customHeight="1"/>
    <row r="3" spans="1:9" ht="19.5" customHeight="1">
      <c r="A3" s="2" t="s">
        <v>59</v>
      </c>
      <c r="B3" s="3" t="s">
        <v>0</v>
      </c>
      <c r="C3" s="3" t="s">
        <v>1</v>
      </c>
      <c r="D3" s="14" t="s">
        <v>2</v>
      </c>
      <c r="E3" s="3" t="s">
        <v>3</v>
      </c>
      <c r="F3" s="39" t="s">
        <v>90</v>
      </c>
      <c r="G3" s="39" t="s">
        <v>88</v>
      </c>
      <c r="H3" s="39" t="s">
        <v>89</v>
      </c>
      <c r="I3" s="3" t="s">
        <v>57</v>
      </c>
    </row>
    <row r="4" spans="1:9" ht="19.5" customHeight="1">
      <c r="A4" s="2">
        <v>1</v>
      </c>
      <c r="B4" s="5" t="s">
        <v>6</v>
      </c>
      <c r="C4" s="6"/>
      <c r="D4" s="15">
        <v>1</v>
      </c>
      <c r="E4" s="2" t="s">
        <v>7</v>
      </c>
      <c r="F4" s="40">
        <v>18803.419999999998</v>
      </c>
      <c r="G4" s="40">
        <f>F4*D4</f>
        <v>18803.419999999998</v>
      </c>
      <c r="H4" s="40">
        <f t="shared" ref="H4:H11" si="0">G4/2</f>
        <v>9401.7099999999991</v>
      </c>
      <c r="I4" s="22"/>
    </row>
    <row r="5" spans="1:9" ht="19.5" customHeight="1">
      <c r="A5" s="2">
        <v>2</v>
      </c>
      <c r="B5" s="5" t="s">
        <v>10</v>
      </c>
      <c r="C5" s="6"/>
      <c r="D5" s="15">
        <v>5</v>
      </c>
      <c r="E5" s="2" t="s">
        <v>7</v>
      </c>
      <c r="F5" s="40">
        <v>1111.1099999999999</v>
      </c>
      <c r="G5" s="40">
        <f t="shared" ref="G5:G20" si="1">F5*D5</f>
        <v>5555.5499999999993</v>
      </c>
      <c r="H5" s="40">
        <f t="shared" si="0"/>
        <v>2777.7749999999996</v>
      </c>
      <c r="I5" s="22"/>
    </row>
    <row r="6" spans="1:9" ht="19.5" customHeight="1">
      <c r="A6" s="37">
        <v>3</v>
      </c>
      <c r="B6" s="41" t="s">
        <v>94</v>
      </c>
      <c r="C6" s="36"/>
      <c r="D6" s="15">
        <v>1</v>
      </c>
      <c r="E6" s="42" t="s">
        <v>95</v>
      </c>
      <c r="F6" s="40">
        <v>87099.5</v>
      </c>
      <c r="G6" s="40">
        <f t="shared" si="1"/>
        <v>87099.5</v>
      </c>
      <c r="H6" s="40">
        <f t="shared" si="0"/>
        <v>43549.75</v>
      </c>
      <c r="I6" s="22"/>
    </row>
    <row r="7" spans="1:9" ht="19.5" customHeight="1">
      <c r="A7" s="37">
        <v>4</v>
      </c>
      <c r="B7" s="41" t="s">
        <v>96</v>
      </c>
      <c r="C7" s="52" t="s">
        <v>98</v>
      </c>
      <c r="D7" s="15">
        <v>1</v>
      </c>
      <c r="E7" s="2" t="s">
        <v>7</v>
      </c>
      <c r="F7" s="40">
        <v>3999</v>
      </c>
      <c r="G7" s="40">
        <f t="shared" si="1"/>
        <v>3999</v>
      </c>
      <c r="H7" s="40">
        <f t="shared" si="0"/>
        <v>1999.5</v>
      </c>
      <c r="I7" s="22"/>
    </row>
    <row r="8" spans="1:9" ht="19.5" customHeight="1">
      <c r="A8" s="37">
        <v>5</v>
      </c>
      <c r="B8" s="41" t="s">
        <v>97</v>
      </c>
      <c r="C8" s="6"/>
      <c r="D8" s="15">
        <v>40</v>
      </c>
      <c r="E8" s="2" t="s">
        <v>17</v>
      </c>
      <c r="F8" s="40">
        <v>927</v>
      </c>
      <c r="G8" s="40">
        <f t="shared" si="1"/>
        <v>37080</v>
      </c>
      <c r="H8" s="40">
        <f t="shared" si="0"/>
        <v>18540</v>
      </c>
      <c r="I8" s="22"/>
    </row>
    <row r="9" spans="1:9" ht="19.5" customHeight="1">
      <c r="A9" s="37">
        <v>6</v>
      </c>
      <c r="B9" s="5" t="s">
        <v>18</v>
      </c>
      <c r="C9" s="6"/>
      <c r="D9" s="15">
        <v>1</v>
      </c>
      <c r="E9" s="2" t="s">
        <v>17</v>
      </c>
      <c r="F9" s="40">
        <v>494.4</v>
      </c>
      <c r="G9" s="40">
        <f t="shared" si="1"/>
        <v>494.4</v>
      </c>
      <c r="H9" s="40">
        <f t="shared" si="0"/>
        <v>247.2</v>
      </c>
      <c r="I9" s="22"/>
    </row>
    <row r="10" spans="1:9" ht="19.5" customHeight="1">
      <c r="A10" s="37">
        <v>7</v>
      </c>
      <c r="B10" s="5" t="s">
        <v>19</v>
      </c>
      <c r="C10" s="6"/>
      <c r="D10" s="15">
        <v>20</v>
      </c>
      <c r="E10" s="2" t="s">
        <v>17</v>
      </c>
      <c r="F10" s="40">
        <v>1184.5</v>
      </c>
      <c r="G10" s="40">
        <f t="shared" si="1"/>
        <v>23690</v>
      </c>
      <c r="H10" s="40">
        <f t="shared" si="0"/>
        <v>11845</v>
      </c>
      <c r="I10" s="22"/>
    </row>
    <row r="11" spans="1:9" ht="19.5" customHeight="1">
      <c r="A11" s="37">
        <v>8</v>
      </c>
      <c r="B11" s="5" t="s">
        <v>20</v>
      </c>
      <c r="C11" s="6" t="s">
        <v>21</v>
      </c>
      <c r="D11" s="15">
        <v>5</v>
      </c>
      <c r="E11" s="2" t="s">
        <v>22</v>
      </c>
      <c r="F11" s="40">
        <v>9580</v>
      </c>
      <c r="G11" s="40">
        <f t="shared" si="1"/>
        <v>47900</v>
      </c>
      <c r="H11" s="40">
        <f t="shared" si="0"/>
        <v>23950</v>
      </c>
      <c r="I11" s="22"/>
    </row>
    <row r="12" spans="1:9" ht="19.5" customHeight="1">
      <c r="A12" s="37">
        <v>9</v>
      </c>
      <c r="B12" s="5" t="s">
        <v>20</v>
      </c>
      <c r="C12" s="6" t="s">
        <v>23</v>
      </c>
      <c r="D12" s="15">
        <v>2</v>
      </c>
      <c r="E12" s="2" t="s">
        <v>22</v>
      </c>
      <c r="F12" s="40">
        <v>8310</v>
      </c>
      <c r="G12" s="40">
        <f t="shared" si="1"/>
        <v>16620</v>
      </c>
      <c r="H12" s="40">
        <f>G12/2</f>
        <v>8310</v>
      </c>
      <c r="I12" s="22"/>
    </row>
    <row r="13" spans="1:9" ht="19.5" customHeight="1">
      <c r="A13" s="62">
        <v>10</v>
      </c>
      <c r="B13" s="5" t="s">
        <v>20</v>
      </c>
      <c r="C13" s="6"/>
      <c r="D13" s="15">
        <v>2</v>
      </c>
      <c r="E13" s="2" t="s">
        <v>22</v>
      </c>
      <c r="F13" s="40">
        <v>6120</v>
      </c>
      <c r="G13" s="40">
        <f>F13*D13</f>
        <v>12240</v>
      </c>
      <c r="H13" s="40">
        <f>G13/2</f>
        <v>6120</v>
      </c>
      <c r="I13" s="22"/>
    </row>
    <row r="14" spans="1:9" ht="19.5" customHeight="1">
      <c r="A14" s="62">
        <v>11</v>
      </c>
      <c r="B14" s="5" t="s">
        <v>20</v>
      </c>
      <c r="C14" s="6"/>
      <c r="D14" s="15">
        <v>3</v>
      </c>
      <c r="E14" s="2" t="s">
        <v>22</v>
      </c>
      <c r="F14" s="40">
        <v>8100</v>
      </c>
      <c r="G14" s="40">
        <f>F14*D14</f>
        <v>24300</v>
      </c>
      <c r="H14" s="40">
        <f>G14/2</f>
        <v>12150</v>
      </c>
      <c r="I14" s="22"/>
    </row>
    <row r="15" spans="1:9" ht="19.5" customHeight="1">
      <c r="A15" s="62">
        <v>12</v>
      </c>
      <c r="B15" s="5" t="s">
        <v>24</v>
      </c>
      <c r="C15" s="6"/>
      <c r="D15" s="15">
        <v>1</v>
      </c>
      <c r="E15" s="2" t="s">
        <v>7</v>
      </c>
      <c r="F15" s="40">
        <v>7911</v>
      </c>
      <c r="G15" s="40">
        <f t="shared" si="1"/>
        <v>7911</v>
      </c>
      <c r="H15" s="40">
        <f t="shared" ref="H15:H20" si="2">G15/2</f>
        <v>3955.5</v>
      </c>
      <c r="I15" s="22"/>
    </row>
    <row r="16" spans="1:9" ht="19.5" customHeight="1">
      <c r="A16" s="62">
        <v>13</v>
      </c>
      <c r="B16" s="5" t="s">
        <v>25</v>
      </c>
      <c r="C16" s="6"/>
      <c r="D16" s="15">
        <v>2</v>
      </c>
      <c r="E16" s="42" t="s">
        <v>91</v>
      </c>
      <c r="F16" s="40">
        <v>10</v>
      </c>
      <c r="G16" s="40">
        <f t="shared" si="1"/>
        <v>20</v>
      </c>
      <c r="H16" s="40">
        <f t="shared" si="2"/>
        <v>10</v>
      </c>
      <c r="I16" s="22"/>
    </row>
    <row r="17" spans="1:9" ht="19.5" customHeight="1">
      <c r="A17" s="37">
        <v>14</v>
      </c>
      <c r="B17" s="5" t="s">
        <v>65</v>
      </c>
      <c r="C17" s="36"/>
      <c r="D17" s="15">
        <v>16</v>
      </c>
      <c r="E17" s="42" t="s">
        <v>92</v>
      </c>
      <c r="F17" s="40">
        <v>720</v>
      </c>
      <c r="G17" s="40">
        <f t="shared" ref="G17:G18" si="3">F17*D17</f>
        <v>11520</v>
      </c>
      <c r="H17" s="40">
        <f t="shared" si="2"/>
        <v>5760</v>
      </c>
      <c r="I17" s="22"/>
    </row>
    <row r="18" spans="1:9" ht="19.5" customHeight="1">
      <c r="A18" s="37">
        <v>15</v>
      </c>
      <c r="B18" s="43" t="s">
        <v>66</v>
      </c>
      <c r="C18" s="44"/>
      <c r="D18" s="45">
        <v>150</v>
      </c>
      <c r="E18" s="46" t="s">
        <v>92</v>
      </c>
      <c r="F18" s="58">
        <v>61</v>
      </c>
      <c r="G18" s="47">
        <f t="shared" si="3"/>
        <v>9150</v>
      </c>
      <c r="H18" s="40">
        <f t="shared" si="2"/>
        <v>4575</v>
      </c>
      <c r="I18" s="48"/>
    </row>
    <row r="19" spans="1:9" ht="19.5" customHeight="1">
      <c r="A19" s="54">
        <v>16</v>
      </c>
      <c r="B19" s="51" t="s">
        <v>93</v>
      </c>
      <c r="C19" s="44"/>
      <c r="D19" s="45">
        <v>2</v>
      </c>
      <c r="E19" s="46" t="s">
        <v>92</v>
      </c>
      <c r="F19" s="58">
        <v>850</v>
      </c>
      <c r="G19" s="47">
        <f t="shared" ref="G19" si="4">F19*D19</f>
        <v>1700</v>
      </c>
      <c r="H19" s="40">
        <f t="shared" si="2"/>
        <v>850</v>
      </c>
      <c r="I19" s="48"/>
    </row>
    <row r="20" spans="1:9" ht="19.5" customHeight="1">
      <c r="A20" s="55">
        <v>17</v>
      </c>
      <c r="B20" s="56" t="s">
        <v>99</v>
      </c>
      <c r="C20" s="57"/>
      <c r="D20" s="53">
        <v>12</v>
      </c>
      <c r="E20" s="46" t="s">
        <v>92</v>
      </c>
      <c r="F20" s="58">
        <v>85</v>
      </c>
      <c r="G20" s="47">
        <f t="shared" si="1"/>
        <v>1020</v>
      </c>
      <c r="H20" s="40">
        <f t="shared" si="2"/>
        <v>510</v>
      </c>
      <c r="I20" s="48"/>
    </row>
    <row r="21" spans="1:9" ht="19.5" customHeight="1">
      <c r="A21" s="54">
        <v>18</v>
      </c>
      <c r="B21" s="59" t="s">
        <v>102</v>
      </c>
      <c r="C21" s="59" t="s">
        <v>105</v>
      </c>
      <c r="D21" s="60">
        <v>1</v>
      </c>
      <c r="E21" s="61" t="s">
        <v>106</v>
      </c>
      <c r="F21" s="49">
        <v>2400</v>
      </c>
      <c r="G21" s="47">
        <f t="shared" ref="G21:G26" si="5">F21*D21</f>
        <v>2400</v>
      </c>
      <c r="H21" s="40">
        <f t="shared" ref="H21:H26" si="6">G21/2</f>
        <v>1200</v>
      </c>
      <c r="I21" s="50"/>
    </row>
    <row r="22" spans="1:9" ht="19.5" customHeight="1">
      <c r="A22" s="55">
        <v>19</v>
      </c>
      <c r="B22" s="59" t="s">
        <v>103</v>
      </c>
      <c r="C22" s="59" t="s">
        <v>104</v>
      </c>
      <c r="D22" s="60">
        <v>1</v>
      </c>
      <c r="E22" s="61" t="s">
        <v>106</v>
      </c>
      <c r="F22" s="49">
        <v>7680</v>
      </c>
      <c r="G22" s="47">
        <f t="shared" si="5"/>
        <v>7680</v>
      </c>
      <c r="H22" s="40">
        <f t="shared" si="6"/>
        <v>3840</v>
      </c>
      <c r="I22" s="50"/>
    </row>
    <row r="23" spans="1:9" ht="19.5" customHeight="1">
      <c r="A23" s="54">
        <v>20</v>
      </c>
      <c r="B23" s="59" t="s">
        <v>107</v>
      </c>
      <c r="C23" s="50"/>
      <c r="D23" s="60">
        <v>40</v>
      </c>
      <c r="E23" s="61" t="s">
        <v>111</v>
      </c>
      <c r="F23" s="49">
        <v>45</v>
      </c>
      <c r="G23" s="47">
        <f t="shared" si="5"/>
        <v>1800</v>
      </c>
      <c r="H23" s="40">
        <f t="shared" si="6"/>
        <v>900</v>
      </c>
      <c r="I23" s="50"/>
    </row>
    <row r="24" spans="1:9" ht="19.5" customHeight="1">
      <c r="A24" s="55">
        <v>21</v>
      </c>
      <c r="B24" s="59" t="s">
        <v>108</v>
      </c>
      <c r="C24" s="50"/>
      <c r="D24" s="60">
        <v>10</v>
      </c>
      <c r="E24" s="61" t="s">
        <v>111</v>
      </c>
      <c r="F24" s="49">
        <v>650</v>
      </c>
      <c r="G24" s="47">
        <f t="shared" si="5"/>
        <v>6500</v>
      </c>
      <c r="H24" s="40">
        <f t="shared" si="6"/>
        <v>3250</v>
      </c>
      <c r="I24" s="50"/>
    </row>
    <row r="25" spans="1:9" ht="19.5" customHeight="1">
      <c r="A25" s="54">
        <v>22</v>
      </c>
      <c r="B25" s="59" t="s">
        <v>110</v>
      </c>
      <c r="C25" s="50"/>
      <c r="D25" s="60">
        <v>5</v>
      </c>
      <c r="E25" s="61" t="s">
        <v>111</v>
      </c>
      <c r="F25" s="49">
        <v>70</v>
      </c>
      <c r="G25" s="47">
        <f t="shared" si="5"/>
        <v>350</v>
      </c>
      <c r="H25" s="40">
        <f t="shared" si="6"/>
        <v>175</v>
      </c>
      <c r="I25" s="50"/>
    </row>
    <row r="26" spans="1:9" ht="19.5" customHeight="1">
      <c r="A26" s="55">
        <v>23</v>
      </c>
      <c r="B26" s="59" t="s">
        <v>109</v>
      </c>
      <c r="C26" s="50"/>
      <c r="D26" s="60">
        <v>10</v>
      </c>
      <c r="E26" s="61" t="s">
        <v>111</v>
      </c>
      <c r="F26" s="49">
        <v>650</v>
      </c>
      <c r="G26" s="47">
        <f t="shared" si="5"/>
        <v>6500</v>
      </c>
      <c r="H26" s="40">
        <f t="shared" si="6"/>
        <v>3250</v>
      </c>
      <c r="I26" s="50"/>
    </row>
    <row r="27" spans="1:9" ht="19.5" customHeight="1">
      <c r="A27" s="65" t="s">
        <v>101</v>
      </c>
      <c r="B27" s="66"/>
      <c r="C27" s="67"/>
      <c r="D27" s="60"/>
      <c r="E27" s="55"/>
      <c r="F27" s="49"/>
      <c r="G27" s="49">
        <f>SUM(G4:G26)</f>
        <v>334332.87</v>
      </c>
      <c r="H27" s="49">
        <f>SUM(H4:H26)</f>
        <v>167166.435</v>
      </c>
      <c r="I27" s="50"/>
    </row>
    <row r="28" spans="1:9" ht="19.5" customHeight="1"/>
    <row r="29" spans="1:9" ht="19.5" customHeight="1"/>
    <row r="30" spans="1:9" ht="19.5" customHeight="1"/>
    <row r="31" spans="1:9" ht="19.5" customHeight="1"/>
    <row r="32" spans="1:9" ht="19.5" customHeight="1"/>
  </sheetData>
  <mergeCells count="2">
    <mergeCell ref="A1:I1"/>
    <mergeCell ref="A27:C27"/>
  </mergeCells>
  <phoneticPr fontId="1" type="noConversion"/>
  <pageMargins left="0.42" right="0.22" top="0.88" bottom="0.15748031496062992" header="0.5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G19" sqref="G19"/>
    </sheetView>
  </sheetViews>
  <sheetFormatPr defaultRowHeight="14"/>
  <cols>
    <col min="1" max="1" width="19.26953125" customWidth="1"/>
    <col min="2" max="2" width="10.453125" style="16" customWidth="1"/>
    <col min="3" max="3" width="9.08984375" style="1" customWidth="1"/>
    <col min="4" max="4" width="10.453125" style="18" customWidth="1"/>
    <col min="5" max="5" width="11.26953125" customWidth="1"/>
    <col min="6" max="6" width="0.6328125" customWidth="1"/>
    <col min="7" max="7" width="19.36328125" customWidth="1"/>
    <col min="8" max="8" width="10.90625" customWidth="1"/>
    <col min="9" max="9" width="5.90625" style="13" customWidth="1"/>
    <col min="10" max="10" width="5.90625" customWidth="1"/>
    <col min="11" max="11" width="9.6328125" customWidth="1"/>
    <col min="12" max="13" width="12.7265625" customWidth="1"/>
  </cols>
  <sheetData>
    <row r="1" spans="1:13" ht="23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6" customHeight="1"/>
    <row r="3" spans="1:13" ht="26.25" customHeight="1">
      <c r="A3" s="69" t="s">
        <v>39</v>
      </c>
      <c r="B3" s="69"/>
      <c r="C3" s="69"/>
      <c r="D3" s="69"/>
      <c r="E3" s="69"/>
      <c r="F3" s="19"/>
      <c r="G3" s="69" t="s">
        <v>40</v>
      </c>
      <c r="H3" s="69"/>
      <c r="I3" s="69"/>
      <c r="J3" s="69"/>
      <c r="K3" s="69"/>
      <c r="L3" s="69"/>
      <c r="M3" s="69"/>
    </row>
    <row r="4" spans="1:13" ht="28">
      <c r="A4" s="3" t="s">
        <v>0</v>
      </c>
      <c r="B4" s="10" t="s">
        <v>26</v>
      </c>
      <c r="C4" s="3" t="s">
        <v>27</v>
      </c>
      <c r="D4" s="17" t="s">
        <v>30</v>
      </c>
      <c r="E4" s="3" t="s">
        <v>37</v>
      </c>
      <c r="F4" s="23"/>
      <c r="G4" s="3" t="s">
        <v>0</v>
      </c>
      <c r="H4" s="3" t="s">
        <v>1</v>
      </c>
      <c r="I4" s="14" t="s">
        <v>2</v>
      </c>
      <c r="J4" s="3" t="s">
        <v>3</v>
      </c>
      <c r="K4" s="4" t="s">
        <v>4</v>
      </c>
      <c r="L4" s="3" t="s">
        <v>5</v>
      </c>
      <c r="M4" s="24" t="s">
        <v>38</v>
      </c>
    </row>
    <row r="5" spans="1:13" ht="19.5" customHeight="1">
      <c r="A5" s="70" t="s">
        <v>28</v>
      </c>
      <c r="B5" s="20">
        <v>15100018</v>
      </c>
      <c r="C5" s="2">
        <v>1</v>
      </c>
      <c r="D5" s="21">
        <v>14521.04</v>
      </c>
      <c r="E5" s="71" t="s">
        <v>35</v>
      </c>
      <c r="G5" s="5" t="s">
        <v>6</v>
      </c>
      <c r="H5" s="6"/>
      <c r="I5" s="15">
        <v>1</v>
      </c>
      <c r="J5" s="2" t="s">
        <v>7</v>
      </c>
      <c r="K5" s="7">
        <v>18803.419999999998</v>
      </c>
      <c r="L5" s="11">
        <f t="shared" ref="L5:L20" si="0">I5*K5</f>
        <v>18803.419999999998</v>
      </c>
      <c r="M5" s="71">
        <v>149949.66</v>
      </c>
    </row>
    <row r="6" spans="1:13" ht="19.5" customHeight="1">
      <c r="A6" s="70"/>
      <c r="B6" s="20">
        <v>15100019</v>
      </c>
      <c r="C6" s="2">
        <v>1</v>
      </c>
      <c r="D6" s="21">
        <v>1963.89</v>
      </c>
      <c r="E6" s="71"/>
      <c r="G6" s="5" t="s">
        <v>8</v>
      </c>
      <c r="H6" s="6"/>
      <c r="I6" s="15">
        <v>1</v>
      </c>
      <c r="J6" s="2" t="s">
        <v>7</v>
      </c>
      <c r="K6" s="7">
        <v>3247.8629999999998</v>
      </c>
      <c r="L6" s="11">
        <f t="shared" si="0"/>
        <v>3247.8629999999998</v>
      </c>
      <c r="M6" s="71"/>
    </row>
    <row r="7" spans="1:13" ht="19.5" customHeight="1">
      <c r="A7" s="22" t="s">
        <v>29</v>
      </c>
      <c r="B7" s="20" t="s">
        <v>31</v>
      </c>
      <c r="C7" s="2">
        <v>1</v>
      </c>
      <c r="D7" s="21">
        <v>13823</v>
      </c>
      <c r="E7" s="71"/>
      <c r="G7" s="5" t="s">
        <v>9</v>
      </c>
      <c r="H7" s="6"/>
      <c r="I7" s="15">
        <v>1</v>
      </c>
      <c r="J7" s="2" t="s">
        <v>7</v>
      </c>
      <c r="K7" s="7">
        <v>11965.81</v>
      </c>
      <c r="L7" s="11">
        <f t="shared" si="0"/>
        <v>11965.81</v>
      </c>
      <c r="M7" s="71"/>
    </row>
    <row r="8" spans="1:13" ht="19.5" customHeight="1">
      <c r="A8" s="22" t="s">
        <v>32</v>
      </c>
      <c r="B8" s="20"/>
      <c r="C8" s="2">
        <v>1</v>
      </c>
      <c r="D8" s="21">
        <v>475.2</v>
      </c>
      <c r="E8" s="71"/>
      <c r="G8" s="5" t="s">
        <v>10</v>
      </c>
      <c r="H8" s="6"/>
      <c r="I8" s="15">
        <v>3</v>
      </c>
      <c r="J8" s="2" t="s">
        <v>7</v>
      </c>
      <c r="K8" s="7">
        <v>1111.1111111</v>
      </c>
      <c r="L8" s="11">
        <f t="shared" si="0"/>
        <v>3333.3333333</v>
      </c>
      <c r="M8" s="71"/>
    </row>
    <row r="9" spans="1:13" ht="19.5" customHeight="1">
      <c r="A9" s="22" t="s">
        <v>33</v>
      </c>
      <c r="B9" s="20"/>
      <c r="C9" s="2">
        <v>1</v>
      </c>
      <c r="D9" s="21">
        <v>82.62</v>
      </c>
      <c r="E9" s="71"/>
      <c r="G9" s="5" t="s">
        <v>11</v>
      </c>
      <c r="H9" s="6"/>
      <c r="I9" s="15">
        <v>1</v>
      </c>
      <c r="J9" s="2" t="s">
        <v>12</v>
      </c>
      <c r="K9" s="7">
        <v>87099.5</v>
      </c>
      <c r="L9" s="11">
        <f t="shared" si="0"/>
        <v>87099.5</v>
      </c>
      <c r="M9" s="71"/>
    </row>
    <row r="10" spans="1:13" ht="19.5" customHeight="1">
      <c r="A10" s="72" t="s">
        <v>34</v>
      </c>
      <c r="B10" s="20"/>
      <c r="C10" s="2"/>
      <c r="D10" s="21"/>
      <c r="E10" s="71"/>
      <c r="G10" s="5" t="s">
        <v>13</v>
      </c>
      <c r="H10" s="6" t="s">
        <v>14</v>
      </c>
      <c r="I10" s="15">
        <v>1</v>
      </c>
      <c r="J10" s="2" t="s">
        <v>7</v>
      </c>
      <c r="K10" s="7">
        <v>3999</v>
      </c>
      <c r="L10" s="11">
        <f t="shared" si="0"/>
        <v>3999</v>
      </c>
      <c r="M10" s="71"/>
    </row>
    <row r="11" spans="1:13" ht="19.5" customHeight="1">
      <c r="A11" s="72"/>
      <c r="B11" s="20"/>
      <c r="C11" s="2"/>
      <c r="D11" s="21"/>
      <c r="E11" s="71"/>
      <c r="G11" s="5" t="s">
        <v>15</v>
      </c>
      <c r="H11" s="6"/>
      <c r="I11" s="15">
        <v>1</v>
      </c>
      <c r="J11" s="2" t="s">
        <v>7</v>
      </c>
      <c r="K11" s="7">
        <v>2999</v>
      </c>
      <c r="L11" s="11">
        <f t="shared" si="0"/>
        <v>2999</v>
      </c>
      <c r="M11" s="71"/>
    </row>
    <row r="12" spans="1:13" ht="19.5" customHeight="1">
      <c r="A12" s="72"/>
      <c r="B12" s="20"/>
      <c r="C12" s="2"/>
      <c r="D12" s="21"/>
      <c r="E12" s="71"/>
      <c r="G12" s="5" t="s">
        <v>16</v>
      </c>
      <c r="H12" s="6"/>
      <c r="I12" s="15">
        <v>40</v>
      </c>
      <c r="J12" s="2" t="s">
        <v>17</v>
      </c>
      <c r="K12" s="7">
        <v>927</v>
      </c>
      <c r="L12" s="11">
        <f t="shared" si="0"/>
        <v>37080</v>
      </c>
      <c r="M12" s="71"/>
    </row>
    <row r="13" spans="1:13" ht="19.5" customHeight="1">
      <c r="A13" s="72"/>
      <c r="B13" s="20"/>
      <c r="C13" s="2"/>
      <c r="D13" s="21"/>
      <c r="E13" s="71"/>
      <c r="G13" s="5" t="s">
        <v>18</v>
      </c>
      <c r="H13" s="6"/>
      <c r="I13" s="15">
        <v>1</v>
      </c>
      <c r="J13" s="2" t="s">
        <v>17</v>
      </c>
      <c r="K13" s="7">
        <v>494.4</v>
      </c>
      <c r="L13" s="11">
        <f t="shared" si="0"/>
        <v>494.4</v>
      </c>
      <c r="M13" s="71"/>
    </row>
    <row r="14" spans="1:13" ht="19.5" customHeight="1">
      <c r="A14" s="72"/>
      <c r="B14" s="20"/>
      <c r="C14" s="2"/>
      <c r="D14" s="21"/>
      <c r="E14" s="71"/>
      <c r="G14" s="5" t="s">
        <v>19</v>
      </c>
      <c r="H14" s="6"/>
      <c r="I14" s="15">
        <v>20</v>
      </c>
      <c r="J14" s="2" t="s">
        <v>17</v>
      </c>
      <c r="K14" s="7">
        <v>1184.5</v>
      </c>
      <c r="L14" s="11">
        <f t="shared" si="0"/>
        <v>23690</v>
      </c>
      <c r="M14" s="71"/>
    </row>
    <row r="15" spans="1:13" ht="19.5" customHeight="1">
      <c r="A15" s="72"/>
      <c r="B15" s="20"/>
      <c r="C15" s="2"/>
      <c r="D15" s="21"/>
      <c r="E15" s="71"/>
      <c r="G15" s="5" t="s">
        <v>20</v>
      </c>
      <c r="H15" s="6" t="s">
        <v>21</v>
      </c>
      <c r="I15" s="15">
        <v>5</v>
      </c>
      <c r="J15" s="2" t="s">
        <v>22</v>
      </c>
      <c r="K15" s="7">
        <v>9580</v>
      </c>
      <c r="L15" s="11">
        <f t="shared" si="0"/>
        <v>47900</v>
      </c>
      <c r="M15" s="71"/>
    </row>
    <row r="16" spans="1:13" ht="19.5" customHeight="1">
      <c r="A16" s="72"/>
      <c r="B16" s="20"/>
      <c r="C16" s="2"/>
      <c r="D16" s="21"/>
      <c r="E16" s="71"/>
      <c r="G16" s="5" t="s">
        <v>20</v>
      </c>
      <c r="H16" s="6" t="s">
        <v>23</v>
      </c>
      <c r="I16" s="15">
        <v>2</v>
      </c>
      <c r="J16" s="2" t="s">
        <v>22</v>
      </c>
      <c r="K16" s="7">
        <v>8310</v>
      </c>
      <c r="L16" s="11">
        <f t="shared" si="0"/>
        <v>16620</v>
      </c>
      <c r="M16" s="71"/>
    </row>
    <row r="17" spans="1:13" ht="19.5" customHeight="1">
      <c r="A17" s="72"/>
      <c r="B17" s="20"/>
      <c r="C17" s="2"/>
      <c r="D17" s="21"/>
      <c r="E17" s="71"/>
      <c r="G17" s="5" t="s">
        <v>24</v>
      </c>
      <c r="H17" s="6"/>
      <c r="I17" s="15">
        <v>1</v>
      </c>
      <c r="J17" s="2" t="s">
        <v>7</v>
      </c>
      <c r="K17" s="7">
        <f>6761.5384615+1149.46</f>
        <v>7910.9984615000003</v>
      </c>
      <c r="L17" s="11">
        <f t="shared" si="0"/>
        <v>7910.9984615000003</v>
      </c>
      <c r="M17" s="71"/>
    </row>
    <row r="18" spans="1:13" ht="19.5" customHeight="1">
      <c r="A18" s="72"/>
      <c r="B18" s="20"/>
      <c r="C18" s="2"/>
      <c r="D18" s="21"/>
      <c r="E18" s="71"/>
      <c r="G18" s="5" t="s">
        <v>20</v>
      </c>
      <c r="H18" s="6"/>
      <c r="I18" s="15">
        <v>2</v>
      </c>
      <c r="J18" s="2" t="s">
        <v>22</v>
      </c>
      <c r="K18" s="7">
        <v>6120</v>
      </c>
      <c r="L18" s="11">
        <f t="shared" si="0"/>
        <v>12240</v>
      </c>
      <c r="M18" s="71"/>
    </row>
    <row r="19" spans="1:13" ht="19.5" customHeight="1">
      <c r="A19" s="72"/>
      <c r="B19" s="20"/>
      <c r="C19" s="2"/>
      <c r="D19" s="21"/>
      <c r="E19" s="71"/>
      <c r="G19" s="5" t="s">
        <v>20</v>
      </c>
      <c r="H19" s="6"/>
      <c r="I19" s="15">
        <v>3</v>
      </c>
      <c r="J19" s="2" t="s">
        <v>22</v>
      </c>
      <c r="K19" s="7">
        <v>8100</v>
      </c>
      <c r="L19" s="11">
        <f t="shared" si="0"/>
        <v>24300</v>
      </c>
      <c r="M19" s="71"/>
    </row>
    <row r="20" spans="1:13" ht="19.5" customHeight="1">
      <c r="A20" s="72"/>
      <c r="B20" s="20"/>
      <c r="C20" s="2"/>
      <c r="D20" s="21"/>
      <c r="E20" s="71"/>
      <c r="G20" s="5" t="s">
        <v>25</v>
      </c>
      <c r="H20" s="8"/>
      <c r="I20" s="15">
        <v>2</v>
      </c>
      <c r="J20" s="9"/>
      <c r="K20" s="7">
        <v>10</v>
      </c>
      <c r="L20" s="11">
        <f t="shared" si="0"/>
        <v>20</v>
      </c>
      <c r="M20" s="71"/>
    </row>
    <row r="21" spans="1:13" ht="19.5" customHeight="1">
      <c r="L21" s="12">
        <f>SUM(L5:L20)</f>
        <v>301703.32479480002</v>
      </c>
    </row>
    <row r="22" spans="1:13">
      <c r="M22">
        <v>44394949.659999996</v>
      </c>
    </row>
  </sheetData>
  <mergeCells count="7">
    <mergeCell ref="A1:L1"/>
    <mergeCell ref="A3:E3"/>
    <mergeCell ref="G3:M3"/>
    <mergeCell ref="A5:A6"/>
    <mergeCell ref="E5:E20"/>
    <mergeCell ref="M5:M20"/>
    <mergeCell ref="A10:A20"/>
  </mergeCells>
  <phoneticPr fontId="1" type="noConversion"/>
  <pageMargins left="0.16" right="0.16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评估</vt:lpstr>
      <vt:lpstr>未评估</vt:lpstr>
      <vt:lpstr>Sheet1</vt:lpstr>
      <vt:lpstr>评估!Print_Titles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revision>3</cp:revision>
  <cp:lastPrinted>2018-09-06T07:58:07Z</cp:lastPrinted>
  <dcterms:created xsi:type="dcterms:W3CDTF">2018-08-30T07:26:53Z</dcterms:created>
  <dcterms:modified xsi:type="dcterms:W3CDTF">2018-09-06T08:42:09Z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