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Q8" i="1"/>
  <c r="F8"/>
  <c r="Q6"/>
  <c r="P4"/>
  <c r="O4"/>
  <c r="O8"/>
  <c r="P8" s="1"/>
  <c r="O7"/>
  <c r="P7" s="1"/>
  <c r="Q7" s="1"/>
  <c r="O6"/>
  <c r="P6" s="1"/>
  <c r="O5"/>
  <c r="P5" s="1"/>
  <c r="O3"/>
  <c r="T8" l="1"/>
  <c r="T7"/>
  <c r="O9"/>
  <c r="P9" s="1"/>
  <c r="T6"/>
  <c r="P3"/>
  <c r="Q3" s="1"/>
  <c r="T3" s="1"/>
  <c r="T9" l="1"/>
</calcChain>
</file>

<file path=xl/sharedStrings.xml><?xml version="1.0" encoding="utf-8"?>
<sst xmlns="http://schemas.openxmlformats.org/spreadsheetml/2006/main" count="33" uniqueCount="32">
  <si>
    <t>姓名</t>
    <phoneticPr fontId="2" type="noConversion"/>
  </si>
  <si>
    <t>11月工资</t>
    <phoneticPr fontId="1" type="noConversion"/>
  </si>
  <si>
    <t>12月工资</t>
    <phoneticPr fontId="2" type="noConversion"/>
  </si>
  <si>
    <t>2月工资</t>
    <phoneticPr fontId="2" type="noConversion"/>
  </si>
  <si>
    <t>3月工资</t>
    <phoneticPr fontId="2" type="noConversion"/>
  </si>
  <si>
    <t>4月工资</t>
    <phoneticPr fontId="2" type="noConversion"/>
  </si>
  <si>
    <t>5月工资</t>
    <phoneticPr fontId="2" type="noConversion"/>
  </si>
  <si>
    <t>6月工资</t>
    <phoneticPr fontId="2" type="noConversion"/>
  </si>
  <si>
    <t>7月工资</t>
    <phoneticPr fontId="2" type="noConversion"/>
  </si>
  <si>
    <t>8月工资</t>
    <phoneticPr fontId="2" type="noConversion"/>
  </si>
  <si>
    <t>9月工资</t>
    <phoneticPr fontId="2" type="noConversion"/>
  </si>
  <si>
    <t>实发总合计</t>
    <phoneticPr fontId="1" type="noConversion"/>
  </si>
  <si>
    <t>平均工资</t>
    <phoneticPr fontId="1" type="noConversion"/>
  </si>
  <si>
    <t>入职时间</t>
    <phoneticPr fontId="1" type="noConversion"/>
  </si>
  <si>
    <t>工作年限</t>
    <phoneticPr fontId="1" type="noConversion"/>
  </si>
  <si>
    <t>补偿金</t>
    <phoneticPr fontId="1" type="noConversion"/>
  </si>
  <si>
    <t>金志江</t>
    <phoneticPr fontId="2" type="noConversion"/>
  </si>
  <si>
    <t>高旭鹏</t>
    <phoneticPr fontId="2" type="noConversion"/>
  </si>
  <si>
    <t>调出</t>
    <phoneticPr fontId="1" type="noConversion"/>
  </si>
  <si>
    <t>薛自强</t>
    <phoneticPr fontId="2" type="noConversion"/>
  </si>
  <si>
    <t>辞职</t>
    <phoneticPr fontId="1" type="noConversion"/>
  </si>
  <si>
    <t>任会平</t>
    <phoneticPr fontId="2" type="noConversion"/>
  </si>
  <si>
    <t>屈天曾</t>
    <phoneticPr fontId="2" type="noConversion"/>
  </si>
  <si>
    <t>2000-5</t>
    <phoneticPr fontId="1" type="noConversion"/>
  </si>
  <si>
    <t>李彦晓</t>
    <phoneticPr fontId="2" type="noConversion"/>
  </si>
  <si>
    <t>总合计：</t>
    <phoneticPr fontId="2" type="noConversion"/>
  </si>
  <si>
    <t>审核：</t>
    <phoneticPr fontId="2" type="noConversion"/>
  </si>
  <si>
    <t>2015年10月工资</t>
    <phoneticPr fontId="1" type="noConversion"/>
  </si>
  <si>
    <t>2016年1月工资</t>
    <phoneticPr fontId="1" type="noConversion"/>
  </si>
  <si>
    <t>2015年12-2016年9实发合计</t>
    <phoneticPr fontId="2" type="noConversion"/>
  </si>
  <si>
    <t>序号</t>
    <phoneticPr fontId="1" type="noConversion"/>
  </si>
  <si>
    <t>运营中心部门经济补偿金明细表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</si>
</sst>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>
      <selection activeCell="K7" sqref="K7"/>
    </sheetView>
  </sheetViews>
  <sheetFormatPr defaultColWidth="6.875" defaultRowHeight="11.25"/>
  <cols>
    <col min="1" max="1" width="3" style="1" customWidth="1"/>
    <col min="2" max="2" width="6.25" style="1" customWidth="1"/>
    <col min="3" max="17" width="6.875" style="1"/>
    <col min="18" max="18" width="8.875" style="1" customWidth="1"/>
    <col min="19" max="19" width="4.75" style="1" customWidth="1"/>
    <col min="20" max="16384" width="6.875" style="1"/>
  </cols>
  <sheetData>
    <row r="1" spans="1:20" ht="30" customHeight="1">
      <c r="A1" s="11"/>
      <c r="B1" s="13" t="s">
        <v>31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4" customFormat="1" ht="68.25" customHeight="1">
      <c r="A2" s="10" t="s">
        <v>30</v>
      </c>
      <c r="B2" s="2" t="s">
        <v>0</v>
      </c>
      <c r="C2" s="2" t="s">
        <v>27</v>
      </c>
      <c r="D2" s="2" t="s">
        <v>1</v>
      </c>
      <c r="E2" s="2" t="s">
        <v>2</v>
      </c>
      <c r="F2" s="2" t="s">
        <v>28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29</v>
      </c>
      <c r="P2" s="3" t="s">
        <v>11</v>
      </c>
      <c r="Q2" s="3" t="s">
        <v>12</v>
      </c>
      <c r="R2" s="3" t="s">
        <v>13</v>
      </c>
      <c r="S2" s="3" t="s">
        <v>14</v>
      </c>
      <c r="T2" s="3" t="s">
        <v>15</v>
      </c>
    </row>
    <row r="3" spans="1:20" ht="30" customHeight="1">
      <c r="A3" s="7">
        <v>1</v>
      </c>
      <c r="B3" s="5" t="s">
        <v>16</v>
      </c>
      <c r="C3" s="5">
        <v>3062.66</v>
      </c>
      <c r="D3" s="5">
        <v>3156.26</v>
      </c>
      <c r="E3" s="5">
        <v>1656.2</v>
      </c>
      <c r="F3" s="5">
        <v>3156.26</v>
      </c>
      <c r="G3" s="5">
        <v>3156.2</v>
      </c>
      <c r="H3" s="5">
        <v>3500</v>
      </c>
      <c r="I3" s="5">
        <v>3156.2</v>
      </c>
      <c r="J3" s="5">
        <v>3156.2</v>
      </c>
      <c r="K3" s="5">
        <v>3156.2</v>
      </c>
      <c r="L3" s="5">
        <v>3156.2</v>
      </c>
      <c r="M3" s="5"/>
      <c r="N3" s="5"/>
      <c r="O3" s="5">
        <f t="shared" ref="O3:O8" si="0">SUM(E3:N3)</f>
        <v>24093.460000000003</v>
      </c>
      <c r="P3" s="7">
        <f>SUM(C3+D3+O3)</f>
        <v>30312.380000000005</v>
      </c>
      <c r="Q3" s="7">
        <f>P3/10</f>
        <v>3031.2380000000003</v>
      </c>
      <c r="R3" s="6">
        <v>37135</v>
      </c>
      <c r="S3" s="7">
        <v>16</v>
      </c>
      <c r="T3" s="7">
        <f>Q3*S3</f>
        <v>48499.808000000005</v>
      </c>
    </row>
    <row r="4" spans="1:20" ht="30" customHeight="1">
      <c r="A4" s="7">
        <v>2</v>
      </c>
      <c r="B4" s="5" t="s">
        <v>17</v>
      </c>
      <c r="C4" s="5"/>
      <c r="D4" s="5"/>
      <c r="E4" s="5">
        <v>2151.5700000000002</v>
      </c>
      <c r="F4" s="5">
        <v>3651.57</v>
      </c>
      <c r="G4" s="5">
        <v>3651.57</v>
      </c>
      <c r="H4" s="5">
        <v>3651.57</v>
      </c>
      <c r="I4" s="5">
        <v>3651.57</v>
      </c>
      <c r="J4" s="5">
        <v>2236.8000000000002</v>
      </c>
      <c r="K4" s="5"/>
      <c r="L4" s="5"/>
      <c r="M4" s="5"/>
      <c r="N4" s="5"/>
      <c r="O4" s="5">
        <f t="shared" si="0"/>
        <v>18994.650000000001</v>
      </c>
      <c r="P4" s="7">
        <f t="shared" ref="P4:P9" si="1">SUM(C4+D4+O4)</f>
        <v>18994.650000000001</v>
      </c>
      <c r="Q4" s="7"/>
      <c r="R4" s="7" t="s">
        <v>18</v>
      </c>
      <c r="S4" s="7"/>
      <c r="T4" s="7"/>
    </row>
    <row r="5" spans="1:20" ht="30" customHeight="1">
      <c r="A5" s="7">
        <v>3</v>
      </c>
      <c r="B5" s="5" t="s">
        <v>19</v>
      </c>
      <c r="C5" s="5"/>
      <c r="D5" s="5"/>
      <c r="E5" s="5">
        <v>3230.31</v>
      </c>
      <c r="F5" s="5">
        <v>4730.3100000000004</v>
      </c>
      <c r="G5" s="5">
        <v>4730</v>
      </c>
      <c r="H5" s="5">
        <v>4730.3100000000004</v>
      </c>
      <c r="I5" s="5">
        <v>4730.3100000000004</v>
      </c>
      <c r="J5" s="5">
        <v>4730.3100000000004</v>
      </c>
      <c r="K5" s="5">
        <v>4245.2</v>
      </c>
      <c r="L5" s="5"/>
      <c r="M5" s="5"/>
      <c r="N5" s="5"/>
      <c r="O5" s="5">
        <f t="shared" si="0"/>
        <v>31126.750000000004</v>
      </c>
      <c r="P5" s="7">
        <f t="shared" si="1"/>
        <v>31126.750000000004</v>
      </c>
      <c r="Q5" s="7"/>
      <c r="R5" s="7" t="s">
        <v>20</v>
      </c>
      <c r="S5" s="7"/>
      <c r="T5" s="7"/>
    </row>
    <row r="6" spans="1:20" ht="30" customHeight="1">
      <c r="A6" s="7">
        <v>4</v>
      </c>
      <c r="B6" s="5" t="s">
        <v>21</v>
      </c>
      <c r="C6" s="5">
        <v>8997</v>
      </c>
      <c r="D6" s="5">
        <v>9417.89</v>
      </c>
      <c r="E6" s="5">
        <v>7558.8</v>
      </c>
      <c r="F6" s="5">
        <v>9622.27</v>
      </c>
      <c r="G6" s="5">
        <v>8437.98</v>
      </c>
      <c r="H6" s="5">
        <v>7205</v>
      </c>
      <c r="I6" s="5">
        <v>9380</v>
      </c>
      <c r="J6" s="5">
        <v>9380</v>
      </c>
      <c r="K6" s="5">
        <v>9122.2000000000007</v>
      </c>
      <c r="L6" s="5">
        <v>9122.2000000000007</v>
      </c>
      <c r="M6" s="5">
        <v>9122.2000000000007</v>
      </c>
      <c r="N6" s="5">
        <v>9122.2000000000007</v>
      </c>
      <c r="O6" s="5">
        <f t="shared" si="0"/>
        <v>88072.849999999991</v>
      </c>
      <c r="P6" s="7">
        <f t="shared" si="1"/>
        <v>106487.73999999999</v>
      </c>
      <c r="Q6" s="7">
        <f>P6/12</f>
        <v>8873.9783333333326</v>
      </c>
      <c r="R6" s="6">
        <v>36251</v>
      </c>
      <c r="S6" s="7">
        <v>18.5</v>
      </c>
      <c r="T6" s="7">
        <f>Q6*S6</f>
        <v>164168.59916666665</v>
      </c>
    </row>
    <row r="7" spans="1:20" ht="30" customHeight="1">
      <c r="A7" s="7">
        <v>5</v>
      </c>
      <c r="B7" s="5" t="s">
        <v>22</v>
      </c>
      <c r="C7" s="5">
        <v>6121</v>
      </c>
      <c r="D7" s="5">
        <v>4621</v>
      </c>
      <c r="E7" s="5">
        <v>8180.01</v>
      </c>
      <c r="F7" s="5">
        <v>4621.24</v>
      </c>
      <c r="G7" s="5">
        <v>4621.24</v>
      </c>
      <c r="H7" s="5">
        <v>4955</v>
      </c>
      <c r="I7" s="5">
        <v>4955</v>
      </c>
      <c r="J7" s="5">
        <v>4955</v>
      </c>
      <c r="K7" s="5">
        <v>4645.6000000000004</v>
      </c>
      <c r="L7" s="5"/>
      <c r="M7" s="5"/>
      <c r="N7" s="5"/>
      <c r="O7" s="5">
        <f t="shared" si="0"/>
        <v>36933.089999999997</v>
      </c>
      <c r="P7" s="7">
        <f t="shared" si="1"/>
        <v>47675.09</v>
      </c>
      <c r="Q7" s="7">
        <f>P7/9</f>
        <v>5297.2322222222219</v>
      </c>
      <c r="R7" s="8" t="s">
        <v>23</v>
      </c>
      <c r="S7" s="7">
        <v>17.5</v>
      </c>
      <c r="T7" s="7">
        <f t="shared" ref="T7:T8" si="2">Q7*S7</f>
        <v>92701.563888888879</v>
      </c>
    </row>
    <row r="8" spans="1:20" ht="30" customHeight="1">
      <c r="A8" s="7">
        <v>6</v>
      </c>
      <c r="B8" s="5" t="s">
        <v>24</v>
      </c>
      <c r="C8" s="5">
        <v>2088.81</v>
      </c>
      <c r="D8" s="5">
        <v>3266.11</v>
      </c>
      <c r="E8" s="5">
        <v>3966.78</v>
      </c>
      <c r="F8" s="5">
        <f>1259.73+2874</f>
        <v>4133.7299999999996</v>
      </c>
      <c r="G8" s="5">
        <v>4263.03</v>
      </c>
      <c r="H8" s="5">
        <v>3406.26</v>
      </c>
      <c r="I8" s="5">
        <v>4621.5</v>
      </c>
      <c r="J8" s="5">
        <v>4955</v>
      </c>
      <c r="K8" s="5">
        <v>4645.6000000000004</v>
      </c>
      <c r="L8" s="5">
        <v>4645.6000000000004</v>
      </c>
      <c r="M8" s="5">
        <v>4656.26</v>
      </c>
      <c r="N8" s="5">
        <v>4656.26</v>
      </c>
      <c r="O8" s="5">
        <f t="shared" si="0"/>
        <v>43950.020000000004</v>
      </c>
      <c r="P8" s="7">
        <f t="shared" si="1"/>
        <v>49304.94</v>
      </c>
      <c r="Q8" s="7">
        <f>P8/12</f>
        <v>4108.7449999999999</v>
      </c>
      <c r="R8" s="6">
        <v>36373</v>
      </c>
      <c r="S8" s="7">
        <v>18</v>
      </c>
      <c r="T8" s="7">
        <f t="shared" si="2"/>
        <v>73957.41</v>
      </c>
    </row>
    <row r="9" spans="1:20" ht="30" customHeight="1">
      <c r="A9" s="7"/>
      <c r="B9" s="5" t="s">
        <v>25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f t="shared" ref="O9" si="3">SUM(O3:O8)</f>
        <v>243170.82</v>
      </c>
      <c r="P9" s="7">
        <f t="shared" si="1"/>
        <v>243170.82</v>
      </c>
      <c r="Q9" s="7"/>
      <c r="R9" s="7"/>
      <c r="S9" s="7"/>
      <c r="T9" s="7">
        <f>SUM(T3:T8)</f>
        <v>379327.38105555554</v>
      </c>
    </row>
    <row r="10" spans="1:20" ht="14.25" customHeight="1">
      <c r="A10" s="12"/>
      <c r="B10" s="9"/>
      <c r="C10" s="9"/>
      <c r="D10" s="9"/>
      <c r="E10" s="9" t="s">
        <v>26</v>
      </c>
      <c r="F10" s="9"/>
      <c r="G10" s="9"/>
      <c r="H10" s="9"/>
      <c r="I10" s="9"/>
      <c r="J10" s="9"/>
      <c r="K10" s="9"/>
      <c r="L10" s="9"/>
      <c r="M10" s="9"/>
      <c r="N10" s="9"/>
      <c r="O10" s="9" t="s">
        <v>24</v>
      </c>
      <c r="P10" s="12"/>
      <c r="Q10" s="12"/>
      <c r="R10" s="12"/>
      <c r="S10" s="12"/>
      <c r="T10" s="12"/>
    </row>
    <row r="11" spans="1:20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20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20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20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20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20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2: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</sheetData>
  <mergeCells count="1">
    <mergeCell ref="B1:T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2017-08-09T03:18:00Z</dcterms:modified>
</cp:coreProperties>
</file>