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210" windowHeight="7310"/>
  </bookViews>
  <sheets>
    <sheet name="合并破产债权" sheetId="1" r:id="rId1"/>
  </sheets>
  <definedNames>
    <definedName name="_xlnm._FilterDatabase" localSheetId="0" hidden="1">合并破产债权!$A$4:$X$13</definedName>
    <definedName name="_xlnm.Print_Area" localSheetId="0">合并破产债权!$A$1:$V$25</definedName>
    <definedName name="_xlnm.Print_Titles" localSheetId="0">合并破产债权!$1:$5</definedName>
  </definedNames>
  <calcPr calcId="144525"/>
</workbook>
</file>

<file path=xl/calcChain.xml><?xml version="1.0" encoding="utf-8"?>
<calcChain xmlns="http://schemas.openxmlformats.org/spreadsheetml/2006/main">
  <c r="V25" i="1" l="1"/>
  <c r="S25" i="1"/>
  <c r="R25" i="1"/>
  <c r="Q25" i="1"/>
  <c r="O25" i="1"/>
  <c r="N25" i="1"/>
  <c r="K25" i="1"/>
  <c r="J25" i="1"/>
  <c r="I25" i="1"/>
  <c r="P24" i="1"/>
  <c r="L24" i="1"/>
  <c r="P23" i="1"/>
  <c r="L23" i="1"/>
  <c r="T22" i="1"/>
  <c r="T25" i="1" s="1"/>
  <c r="P22" i="1"/>
  <c r="L22" i="1"/>
  <c r="P21" i="1"/>
  <c r="L21" i="1"/>
  <c r="P20" i="1"/>
  <c r="L20" i="1"/>
  <c r="P19" i="1"/>
  <c r="L19" i="1"/>
  <c r="P18" i="1"/>
  <c r="L18" i="1"/>
  <c r="P17" i="1"/>
  <c r="L17" i="1"/>
  <c r="P16" i="1"/>
  <c r="L16" i="1"/>
  <c r="P15" i="1"/>
  <c r="L15" i="1"/>
  <c r="P14" i="1"/>
  <c r="L14" i="1"/>
  <c r="X13" i="1"/>
  <c r="Y13" i="1" s="1"/>
  <c r="P13" i="1"/>
  <c r="L13" i="1"/>
  <c r="P12" i="1"/>
  <c r="L12" i="1"/>
  <c r="P11" i="1"/>
  <c r="L11" i="1"/>
  <c r="P10" i="1"/>
  <c r="L10" i="1"/>
  <c r="P9" i="1"/>
  <c r="L9" i="1"/>
  <c r="P8" i="1"/>
  <c r="L8" i="1"/>
  <c r="P7" i="1"/>
  <c r="L7" i="1"/>
  <c r="P6" i="1"/>
  <c r="L6" i="1"/>
  <c r="L25" i="1" l="1"/>
  <c r="M25" i="1"/>
  <c r="P25" i="1" l="1"/>
</calcChain>
</file>

<file path=xl/comments1.xml><?xml version="1.0" encoding="utf-8"?>
<comments xmlns="http://schemas.openxmlformats.org/spreadsheetml/2006/main">
  <authors>
    <author>Windows 用户</author>
  </authors>
  <commentList>
    <comment ref="K17" authorId="0">
      <text>
        <r>
          <rPr>
            <b/>
            <sz val="9"/>
            <color indexed="81"/>
            <rFont val="宋体"/>
            <family val="3"/>
            <charset val="134"/>
          </rPr>
          <t>Windows 用户: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sz val="14"/>
            <color indexed="81"/>
            <rFont val="宋体"/>
            <family val="3"/>
            <charset val="134"/>
          </rPr>
          <t>律师代理费及案件受理费</t>
        </r>
      </text>
    </comment>
  </commentList>
</comments>
</file>

<file path=xl/sharedStrings.xml><?xml version="1.0" encoding="utf-8"?>
<sst xmlns="http://schemas.openxmlformats.org/spreadsheetml/2006/main" count="73" uniqueCount="51">
  <si>
    <t>南通圣德联色织有限公司、海安县鑫康色织有限公司合并破产债权表</t>
    <phoneticPr fontId="3" type="noConversion"/>
  </si>
  <si>
    <t>债务人：南通圣德联色织有限公司、海安县鑫康色织有限公司</t>
    <phoneticPr fontId="3" type="noConversion"/>
  </si>
  <si>
    <t>通州区人民法院判决日</t>
    <phoneticPr fontId="3" type="noConversion"/>
  </si>
  <si>
    <t>中院维持原判日</t>
    <phoneticPr fontId="3" type="noConversion"/>
  </si>
  <si>
    <t>债权号</t>
  </si>
  <si>
    <t>债权人姓名</t>
    <phoneticPr fontId="3" type="noConversion"/>
  </si>
  <si>
    <t>联系地址</t>
  </si>
  <si>
    <t>身份证号</t>
    <phoneticPr fontId="3" type="noConversion"/>
  </si>
  <si>
    <t>联系方式</t>
  </si>
  <si>
    <t>申报单位经办人</t>
  </si>
  <si>
    <t>债权申报时间</t>
  </si>
  <si>
    <t>债权审查确认情况</t>
    <phoneticPr fontId="3" type="noConversion"/>
  </si>
  <si>
    <t>劣后债权</t>
    <phoneticPr fontId="3" type="noConversion"/>
  </si>
  <si>
    <t>审计调整金额</t>
    <phoneticPr fontId="3" type="noConversion"/>
  </si>
  <si>
    <t>审计调整后金额</t>
    <phoneticPr fontId="3" type="noConversion"/>
  </si>
  <si>
    <t>本金</t>
    <phoneticPr fontId="3" type="noConversion"/>
  </si>
  <si>
    <t>利息</t>
    <phoneticPr fontId="3" type="noConversion"/>
  </si>
  <si>
    <t>诉讼费</t>
    <phoneticPr fontId="3" type="noConversion"/>
  </si>
  <si>
    <t>合计</t>
    <phoneticPr fontId="3" type="noConversion"/>
  </si>
  <si>
    <t>债权性质</t>
    <phoneticPr fontId="3" type="noConversion"/>
  </si>
  <si>
    <t>利息计算基数</t>
    <phoneticPr fontId="3" type="noConversion"/>
  </si>
  <si>
    <t>天数</t>
    <phoneticPr fontId="3" type="noConversion"/>
  </si>
  <si>
    <t>利息</t>
  </si>
  <si>
    <t>税收、社保债权</t>
    <phoneticPr fontId="3" type="noConversion"/>
  </si>
  <si>
    <t>普通债权</t>
    <phoneticPr fontId="3" type="noConversion"/>
  </si>
  <si>
    <t>南通仙乐色织有限公司</t>
  </si>
  <si>
    <t>青岛天一红旗纺机集团有限公司</t>
  </si>
  <si>
    <t>海安市福兴漂染有限公司</t>
  </si>
  <si>
    <t>赵景芳</t>
  </si>
  <si>
    <t>江苏海穗工业园区发展集团有限公司</t>
  </si>
  <si>
    <t>南通荣织盛纺织品有限公司</t>
  </si>
  <si>
    <t>崔朕</t>
  </si>
  <si>
    <t>东台市银花纺织有限公司</t>
  </si>
  <si>
    <t>海安承开食品厂</t>
  </si>
  <si>
    <t>南通欧康纺织有限公司</t>
  </si>
  <si>
    <t>解棋淞</t>
  </si>
  <si>
    <t>海安市海陵融资担保有限公司</t>
  </si>
  <si>
    <t>郭友良</t>
  </si>
  <si>
    <t>高永来</t>
  </si>
  <si>
    <t>江苏海安农村商业银行股份有限公司</t>
  </si>
  <si>
    <t>江苏炫德纺织有限公司</t>
  </si>
  <si>
    <t>海安联鑫后整理有限公司</t>
  </si>
  <si>
    <t>张勇</t>
  </si>
  <si>
    <t>不予确认债权</t>
    <phoneticPr fontId="3" type="noConversion"/>
  </si>
  <si>
    <t>债权申报金额</t>
    <phoneticPr fontId="3" type="noConversion"/>
  </si>
  <si>
    <t>备注</t>
    <phoneticPr fontId="3" type="noConversion"/>
  </si>
  <si>
    <t>圣德联色织公司</t>
    <phoneticPr fontId="2" type="noConversion"/>
  </si>
  <si>
    <t>鑫康公司</t>
    <phoneticPr fontId="2" type="noConversion"/>
  </si>
  <si>
    <t>单位：人民币元</t>
    <phoneticPr fontId="3" type="noConversion"/>
  </si>
  <si>
    <r>
      <rPr>
        <b/>
        <sz val="12"/>
        <color indexed="8"/>
        <rFont val="仿宋"/>
        <family val="3"/>
        <charset val="134"/>
      </rPr>
      <t>合计</t>
    </r>
    <phoneticPr fontId="3" type="noConversion"/>
  </si>
  <si>
    <t xml:space="preserve">                              破产受理日：2021年6月29日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</si>
</sst>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6" formatCode="#,##0.00_ "/>
    <numFmt numFmtId="177" formatCode="0.00_ "/>
    <numFmt numFmtId="178" formatCode="0.00_);[Red]\(0.00\)"/>
    <numFmt numFmtId="179" formatCode="0.0000%"/>
  </numFmts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4"/>
      <color indexed="81"/>
      <name val="宋体"/>
      <family val="3"/>
      <charset val="134"/>
    </font>
    <font>
      <u/>
      <sz val="12.65"/>
      <color theme="10"/>
      <name val="宋体"/>
      <family val="3"/>
      <charset val="134"/>
    </font>
    <font>
      <b/>
      <sz val="18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2"/>
      <color indexed="8"/>
      <name val="仿宋"/>
      <family val="3"/>
      <charset val="134"/>
    </font>
    <font>
      <sz val="11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10" fillId="2" borderId="0" xfId="2" applyFont="1" applyFill="1">
      <alignment vertical="center"/>
    </xf>
    <xf numFmtId="0" fontId="12" fillId="2" borderId="0" xfId="2" applyFont="1" applyFill="1" applyBorder="1" applyAlignment="1">
      <alignment horizontal="right" vertical="center"/>
    </xf>
    <xf numFmtId="0" fontId="12" fillId="2" borderId="0" xfId="2" applyFont="1" applyFill="1" applyBorder="1">
      <alignment vertical="center"/>
    </xf>
    <xf numFmtId="0" fontId="12" fillId="2" borderId="0" xfId="2" applyFont="1" applyFill="1" applyBorder="1" applyAlignment="1">
      <alignment horizontal="center" vertical="center"/>
    </xf>
    <xf numFmtId="0" fontId="15" fillId="2" borderId="0" xfId="2" applyFont="1" applyFill="1" applyBorder="1" applyAlignment="1">
      <alignment horizontal="center" vertical="center"/>
    </xf>
    <xf numFmtId="14" fontId="15" fillId="2" borderId="0" xfId="2" applyNumberFormat="1" applyFont="1" applyFill="1" applyBorder="1" applyAlignment="1">
      <alignment horizontal="center" vertical="center"/>
    </xf>
    <xf numFmtId="0" fontId="15" fillId="2" borderId="0" xfId="2" applyFont="1" applyFill="1" applyAlignment="1">
      <alignment horizontal="center" vertical="center"/>
    </xf>
    <xf numFmtId="177" fontId="13" fillId="3" borderId="3" xfId="4" applyNumberFormat="1" applyFont="1" applyFill="1" applyBorder="1" applyAlignment="1">
      <alignment horizontal="center" vertical="center" wrapText="1" shrinkToFit="1"/>
    </xf>
    <xf numFmtId="177" fontId="13" fillId="3" borderId="3" xfId="4" applyNumberFormat="1" applyFont="1" applyFill="1" applyBorder="1" applyAlignment="1">
      <alignment horizontal="center" vertical="center" wrapText="1"/>
    </xf>
    <xf numFmtId="177" fontId="13" fillId="3" borderId="0" xfId="4" applyNumberFormat="1" applyFont="1" applyFill="1" applyBorder="1" applyAlignment="1">
      <alignment horizontal="center" vertical="center" wrapText="1"/>
    </xf>
    <xf numFmtId="14" fontId="13" fillId="3" borderId="3" xfId="4" applyNumberFormat="1" applyFont="1" applyFill="1" applyBorder="1" applyAlignment="1">
      <alignment horizontal="center" vertical="center" wrapText="1"/>
    </xf>
    <xf numFmtId="176" fontId="13" fillId="2" borderId="3" xfId="4" applyNumberFormat="1" applyFont="1" applyFill="1" applyBorder="1" applyAlignment="1">
      <alignment horizontal="center" vertical="center" wrapText="1"/>
    </xf>
    <xf numFmtId="178" fontId="13" fillId="2" borderId="3" xfId="4" applyNumberFormat="1" applyFont="1" applyFill="1" applyBorder="1" applyAlignment="1">
      <alignment horizontal="center" vertical="center" wrapText="1" shrinkToFit="1"/>
    </xf>
    <xf numFmtId="176" fontId="14" fillId="2" borderId="3" xfId="4" applyNumberFormat="1" applyFont="1" applyFill="1" applyBorder="1" applyAlignment="1">
      <alignment horizontal="center" vertical="center" wrapText="1" shrinkToFit="1"/>
    </xf>
    <xf numFmtId="0" fontId="16" fillId="2" borderId="3" xfId="4" applyNumberFormat="1" applyFont="1" applyFill="1" applyBorder="1" applyAlignment="1">
      <alignment horizontal="center" vertical="center" wrapText="1"/>
    </xf>
    <xf numFmtId="177" fontId="16" fillId="2" borderId="3" xfId="4" applyNumberFormat="1" applyFont="1" applyFill="1" applyBorder="1" applyAlignment="1">
      <alignment horizontal="left" vertical="center" wrapText="1" shrinkToFit="1"/>
    </xf>
    <xf numFmtId="43" fontId="16" fillId="2" borderId="11" xfId="3" applyFont="1" applyFill="1" applyBorder="1" applyAlignment="1">
      <alignment horizontal="right" vertical="center" wrapText="1"/>
    </xf>
    <xf numFmtId="43" fontId="17" fillId="2" borderId="3" xfId="3" applyFont="1" applyFill="1" applyBorder="1" applyAlignment="1">
      <alignment horizontal="right" vertical="center" shrinkToFit="1"/>
    </xf>
    <xf numFmtId="0" fontId="18" fillId="2" borderId="10" xfId="4" applyNumberFormat="1" applyFont="1" applyFill="1" applyBorder="1" applyAlignment="1">
      <alignment horizontal="center" vertical="center" wrapText="1" shrinkToFit="1"/>
    </xf>
    <xf numFmtId="43" fontId="17" fillId="2" borderId="3" xfId="3" applyNumberFormat="1" applyFont="1" applyFill="1" applyBorder="1" applyAlignment="1">
      <alignment horizontal="right" vertical="center" shrinkToFit="1"/>
    </xf>
    <xf numFmtId="0" fontId="17" fillId="2" borderId="2" xfId="2" applyFont="1" applyFill="1" applyBorder="1" applyAlignment="1">
      <alignment horizontal="left" vertical="center" wrapText="1" shrinkToFit="1"/>
    </xf>
    <xf numFmtId="0" fontId="17" fillId="2" borderId="3" xfId="2" applyFont="1" applyFill="1" applyBorder="1" applyAlignment="1">
      <alignment horizontal="left" vertical="center" wrapText="1" shrinkToFit="1"/>
    </xf>
    <xf numFmtId="0" fontId="17" fillId="2" borderId="3" xfId="2" applyFont="1" applyFill="1" applyBorder="1" applyAlignment="1">
      <alignment horizontal="center" vertical="center"/>
    </xf>
    <xf numFmtId="0" fontId="17" fillId="2" borderId="3" xfId="2" applyFont="1" applyFill="1" applyBorder="1" applyAlignment="1">
      <alignment horizontal="right" vertical="center" wrapText="1"/>
    </xf>
    <xf numFmtId="0" fontId="17" fillId="2" borderId="3" xfId="2" applyFont="1" applyFill="1" applyBorder="1" applyAlignment="1">
      <alignment horizontal="center" vertical="center" wrapText="1"/>
    </xf>
    <xf numFmtId="14" fontId="17" fillId="2" borderId="3" xfId="2" applyNumberFormat="1" applyFont="1" applyFill="1" applyBorder="1" applyAlignment="1">
      <alignment horizontal="right" vertical="center"/>
    </xf>
    <xf numFmtId="176" fontId="10" fillId="2" borderId="3" xfId="2" applyNumberFormat="1" applyFont="1" applyFill="1" applyBorder="1" applyAlignment="1">
      <alignment horizontal="right" vertical="center" shrinkToFit="1"/>
    </xf>
    <xf numFmtId="43" fontId="15" fillId="2" borderId="0" xfId="3" applyFont="1" applyFill="1">
      <alignment vertical="center"/>
    </xf>
    <xf numFmtId="43" fontId="17" fillId="2" borderId="2" xfId="3" applyFont="1" applyFill="1" applyBorder="1" applyAlignment="1">
      <alignment horizontal="right" vertical="center" shrinkToFit="1"/>
    </xf>
    <xf numFmtId="179" fontId="10" fillId="2" borderId="0" xfId="1" applyNumberFormat="1" applyFont="1" applyFill="1">
      <alignment vertical="center"/>
    </xf>
    <xf numFmtId="178" fontId="10" fillId="2" borderId="0" xfId="2" applyNumberFormat="1" applyFont="1" applyFill="1">
      <alignment vertical="center"/>
    </xf>
    <xf numFmtId="0" fontId="10" fillId="2" borderId="3" xfId="2" applyNumberFormat="1" applyFont="1" applyFill="1" applyBorder="1" applyAlignment="1">
      <alignment horizontal="center" vertical="center" shrinkToFit="1"/>
    </xf>
    <xf numFmtId="0" fontId="19" fillId="2" borderId="3" xfId="2" applyFont="1" applyFill="1" applyBorder="1" applyAlignment="1">
      <alignment horizontal="left" vertical="center" wrapText="1" shrinkToFit="1"/>
    </xf>
    <xf numFmtId="0" fontId="19" fillId="2" borderId="3" xfId="2" applyFont="1" applyFill="1" applyBorder="1" applyAlignment="1">
      <alignment horizontal="center" vertical="center"/>
    </xf>
    <xf numFmtId="0" fontId="19" fillId="2" borderId="3" xfId="2" applyFont="1" applyFill="1" applyBorder="1" applyAlignment="1">
      <alignment horizontal="right" vertical="center" wrapText="1"/>
    </xf>
    <xf numFmtId="0" fontId="19" fillId="2" borderId="3" xfId="2" applyFont="1" applyFill="1" applyBorder="1" applyAlignment="1">
      <alignment horizontal="center" vertical="center" wrapText="1"/>
    </xf>
    <xf numFmtId="14" fontId="19" fillId="2" borderId="3" xfId="2" applyNumberFormat="1" applyFont="1" applyFill="1" applyBorder="1" applyAlignment="1">
      <alignment horizontal="right" vertical="center"/>
    </xf>
    <xf numFmtId="43" fontId="19" fillId="2" borderId="3" xfId="3" applyFont="1" applyFill="1" applyBorder="1" applyAlignment="1">
      <alignment horizontal="right" vertical="center" shrinkToFit="1"/>
    </xf>
    <xf numFmtId="43" fontId="15" fillId="2" borderId="3" xfId="3" applyFont="1" applyFill="1" applyBorder="1" applyAlignment="1">
      <alignment horizontal="center" vertical="center" shrinkToFit="1"/>
    </xf>
    <xf numFmtId="43" fontId="15" fillId="2" borderId="3" xfId="3" applyFont="1" applyFill="1" applyBorder="1" applyAlignment="1">
      <alignment horizontal="right" vertical="center" shrinkToFit="1"/>
    </xf>
    <xf numFmtId="0" fontId="15" fillId="2" borderId="0" xfId="2" applyFont="1" applyFill="1">
      <alignment vertical="center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left" vertical="center" wrapText="1" shrinkToFit="1"/>
    </xf>
    <xf numFmtId="0" fontId="10" fillId="2" borderId="0" xfId="2" applyFont="1" applyFill="1" applyAlignment="1">
      <alignment horizontal="right" vertical="center" wrapText="1"/>
    </xf>
    <xf numFmtId="0" fontId="10" fillId="2" borderId="0" xfId="2" applyFont="1" applyFill="1" applyAlignment="1">
      <alignment horizontal="center" vertical="center" wrapText="1"/>
    </xf>
    <xf numFmtId="14" fontId="10" fillId="2" borderId="0" xfId="2" applyNumberFormat="1" applyFont="1" applyFill="1" applyAlignment="1">
      <alignment horizontal="right" vertical="center"/>
    </xf>
    <xf numFmtId="176" fontId="10" fillId="2" borderId="0" xfId="3" applyNumberFormat="1" applyFont="1" applyFill="1" applyAlignment="1">
      <alignment horizontal="right" vertical="center"/>
    </xf>
    <xf numFmtId="176" fontId="10" fillId="2" borderId="0" xfId="2" applyNumberFormat="1" applyFont="1" applyFill="1" applyAlignment="1">
      <alignment horizontal="center" vertical="center" wrapText="1"/>
    </xf>
    <xf numFmtId="176" fontId="10" fillId="2" borderId="0" xfId="2" applyNumberFormat="1" applyFont="1" applyFill="1" applyAlignment="1">
      <alignment horizontal="right" vertical="center"/>
    </xf>
    <xf numFmtId="176" fontId="10" fillId="2" borderId="0" xfId="3" applyNumberFormat="1" applyFont="1" applyFill="1" applyBorder="1" applyAlignment="1">
      <alignment horizontal="right" vertical="center" shrinkToFit="1"/>
    </xf>
    <xf numFmtId="176" fontId="10" fillId="2" borderId="0" xfId="2" applyNumberFormat="1" applyFont="1" applyFill="1" applyAlignment="1">
      <alignment vertical="center"/>
    </xf>
    <xf numFmtId="0" fontId="10" fillId="2" borderId="0" xfId="2" applyNumberFormat="1" applyFont="1" applyFill="1" applyAlignment="1">
      <alignment horizontal="center" vertical="center"/>
    </xf>
    <xf numFmtId="0" fontId="10" fillId="2" borderId="0" xfId="2" applyFont="1" applyFill="1" applyBorder="1" applyAlignment="1">
      <alignment horizontal="right" vertical="center"/>
    </xf>
    <xf numFmtId="0" fontId="10" fillId="2" borderId="0" xfId="2" applyFont="1" applyFill="1" applyAlignment="1">
      <alignment horizontal="right" vertical="center"/>
    </xf>
    <xf numFmtId="0" fontId="19" fillId="2" borderId="4" xfId="2" applyFont="1" applyFill="1" applyBorder="1" applyAlignment="1">
      <alignment horizontal="center" vertical="center"/>
    </xf>
    <xf numFmtId="0" fontId="19" fillId="2" borderId="5" xfId="2" applyFont="1" applyFill="1" applyBorder="1" applyAlignment="1">
      <alignment horizontal="center" vertical="center"/>
    </xf>
    <xf numFmtId="176" fontId="13" fillId="2" borderId="3" xfId="3" applyNumberFormat="1" applyFont="1" applyFill="1" applyBorder="1" applyAlignment="1">
      <alignment horizontal="center" vertical="center"/>
    </xf>
    <xf numFmtId="176" fontId="13" fillId="2" borderId="7" xfId="3" applyNumberFormat="1" applyFont="1" applyFill="1" applyBorder="1" applyAlignment="1">
      <alignment horizontal="center" vertical="center"/>
    </xf>
    <xf numFmtId="176" fontId="13" fillId="2" borderId="9" xfId="3" applyNumberFormat="1" applyFont="1" applyFill="1" applyBorder="1" applyAlignment="1">
      <alignment horizontal="center" vertical="center"/>
    </xf>
    <xf numFmtId="176" fontId="13" fillId="2" borderId="12" xfId="3" applyNumberFormat="1" applyFont="1" applyFill="1" applyBorder="1" applyAlignment="1">
      <alignment horizontal="center" vertical="center"/>
    </xf>
    <xf numFmtId="176" fontId="13" fillId="2" borderId="8" xfId="3" applyNumberFormat="1" applyFont="1" applyFill="1" applyBorder="1" applyAlignment="1">
      <alignment horizontal="center" vertical="center"/>
    </xf>
    <xf numFmtId="176" fontId="13" fillId="2" borderId="0" xfId="3" applyNumberFormat="1" applyFont="1" applyFill="1" applyBorder="1" applyAlignment="1">
      <alignment horizontal="center" vertical="center"/>
    </xf>
    <xf numFmtId="176" fontId="13" fillId="2" borderId="14" xfId="3" applyNumberFormat="1" applyFont="1" applyFill="1" applyBorder="1" applyAlignment="1">
      <alignment horizontal="center" vertical="center"/>
    </xf>
    <xf numFmtId="176" fontId="13" fillId="2" borderId="11" xfId="3" applyNumberFormat="1" applyFont="1" applyFill="1" applyBorder="1" applyAlignment="1">
      <alignment horizontal="center" vertical="center"/>
    </xf>
    <xf numFmtId="176" fontId="13" fillId="2" borderId="1" xfId="3" applyNumberFormat="1" applyFont="1" applyFill="1" applyBorder="1" applyAlignment="1">
      <alignment horizontal="center" vertical="center"/>
    </xf>
    <xf numFmtId="176" fontId="13" fillId="2" borderId="13" xfId="3" applyNumberFormat="1" applyFont="1" applyFill="1" applyBorder="1" applyAlignment="1">
      <alignment horizontal="center" vertical="center"/>
    </xf>
    <xf numFmtId="0" fontId="14" fillId="2" borderId="2" xfId="4" applyNumberFormat="1" applyFont="1" applyFill="1" applyBorder="1" applyAlignment="1">
      <alignment horizontal="center" vertical="center" wrapText="1" shrinkToFit="1"/>
    </xf>
    <xf numFmtId="0" fontId="14" fillId="2" borderId="6" xfId="4" applyNumberFormat="1" applyFont="1" applyFill="1" applyBorder="1" applyAlignment="1">
      <alignment horizontal="center" vertical="center" wrapText="1" shrinkToFit="1"/>
    </xf>
    <xf numFmtId="0" fontId="14" fillId="2" borderId="10" xfId="4" applyNumberFormat="1" applyFont="1" applyFill="1" applyBorder="1" applyAlignment="1">
      <alignment horizontal="center" vertical="center" wrapText="1" shrinkToFit="1"/>
    </xf>
    <xf numFmtId="177" fontId="13" fillId="3" borderId="3" xfId="4" applyNumberFormat="1" applyFont="1" applyFill="1" applyBorder="1" applyAlignment="1">
      <alignment horizontal="center" vertical="center" wrapText="1"/>
    </xf>
    <xf numFmtId="14" fontId="13" fillId="3" borderId="3" xfId="4" applyNumberFormat="1" applyFont="1" applyFill="1" applyBorder="1" applyAlignment="1">
      <alignment horizontal="center" vertical="center" wrapText="1"/>
    </xf>
    <xf numFmtId="176" fontId="13" fillId="2" borderId="4" xfId="3" applyNumberFormat="1" applyFont="1" applyFill="1" applyBorder="1" applyAlignment="1">
      <alignment horizontal="center" vertical="center" wrapText="1"/>
    </xf>
    <xf numFmtId="176" fontId="13" fillId="2" borderId="15" xfId="3" applyNumberFormat="1" applyFont="1" applyFill="1" applyBorder="1" applyAlignment="1">
      <alignment horizontal="center" vertical="center" wrapText="1"/>
    </xf>
    <xf numFmtId="176" fontId="13" fillId="2" borderId="5" xfId="3" applyNumberFormat="1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right" vertical="center" wrapText="1"/>
    </xf>
    <xf numFmtId="0" fontId="9" fillId="2" borderId="0" xfId="2" applyFont="1" applyFill="1" applyBorder="1" applyAlignment="1">
      <alignment horizontal="center" vertical="center"/>
    </xf>
    <xf numFmtId="176" fontId="14" fillId="2" borderId="3" xfId="4" applyNumberFormat="1" applyFont="1" applyFill="1" applyBorder="1" applyAlignment="1">
      <alignment horizontal="center" vertical="center" wrapText="1" shrinkToFit="1"/>
    </xf>
    <xf numFmtId="176" fontId="13" fillId="2" borderId="3" xfId="3" applyNumberFormat="1" applyFont="1" applyFill="1" applyBorder="1" applyAlignment="1">
      <alignment horizontal="center" vertical="center" wrapText="1"/>
    </xf>
    <xf numFmtId="176" fontId="13" fillId="2" borderId="2" xfId="4" applyNumberFormat="1" applyFont="1" applyFill="1" applyBorder="1" applyAlignment="1">
      <alignment horizontal="center" vertical="center" wrapText="1" shrinkToFit="1"/>
    </xf>
    <xf numFmtId="176" fontId="13" fillId="2" borderId="6" xfId="4" applyNumberFormat="1" applyFont="1" applyFill="1" applyBorder="1" applyAlignment="1">
      <alignment horizontal="center" vertical="center" wrapText="1" shrinkToFit="1"/>
    </xf>
    <xf numFmtId="176" fontId="13" fillId="2" borderId="10" xfId="4" applyNumberFormat="1" applyFont="1" applyFill="1" applyBorder="1" applyAlignment="1">
      <alignment horizontal="center" vertical="center" wrapText="1" shrinkToFit="1"/>
    </xf>
    <xf numFmtId="0" fontId="11" fillId="2" borderId="1" xfId="2" applyFont="1" applyFill="1" applyBorder="1" applyAlignment="1">
      <alignment vertical="center"/>
    </xf>
    <xf numFmtId="176" fontId="11" fillId="2" borderId="1" xfId="3" applyNumberFormat="1" applyFont="1" applyFill="1" applyBorder="1" applyAlignment="1">
      <alignment horizontal="left" vertical="center"/>
    </xf>
    <xf numFmtId="177" fontId="13" fillId="2" borderId="2" xfId="4" applyNumberFormat="1" applyFont="1" applyFill="1" applyBorder="1" applyAlignment="1">
      <alignment horizontal="center" vertical="center" wrapText="1"/>
    </xf>
    <xf numFmtId="177" fontId="13" fillId="2" borderId="6" xfId="4" applyNumberFormat="1" applyFont="1" applyFill="1" applyBorder="1" applyAlignment="1">
      <alignment horizontal="center" vertical="center" wrapText="1"/>
    </xf>
    <xf numFmtId="177" fontId="13" fillId="2" borderId="10" xfId="4" applyNumberFormat="1" applyFont="1" applyFill="1" applyBorder="1" applyAlignment="1">
      <alignment horizontal="center" vertical="center" wrapText="1"/>
    </xf>
    <xf numFmtId="177" fontId="13" fillId="2" borderId="2" xfId="4" applyNumberFormat="1" applyFont="1" applyFill="1" applyBorder="1" applyAlignment="1">
      <alignment horizontal="center" vertical="center" wrapText="1" shrinkToFit="1"/>
    </xf>
    <xf numFmtId="177" fontId="13" fillId="2" borderId="6" xfId="4" applyNumberFormat="1" applyFont="1" applyFill="1" applyBorder="1" applyAlignment="1">
      <alignment horizontal="center" vertical="center" wrapText="1" shrinkToFit="1"/>
    </xf>
    <xf numFmtId="177" fontId="13" fillId="2" borderId="10" xfId="4" applyNumberFormat="1" applyFont="1" applyFill="1" applyBorder="1" applyAlignment="1">
      <alignment horizontal="center" vertical="center" wrapText="1" shrinkToFit="1"/>
    </xf>
    <xf numFmtId="177" fontId="13" fillId="3" borderId="3" xfId="4" applyNumberFormat="1" applyFont="1" applyFill="1" applyBorder="1" applyAlignment="1">
      <alignment horizontal="center" vertical="center" wrapText="1" shrinkToFit="1"/>
    </xf>
    <xf numFmtId="43" fontId="16" fillId="2" borderId="11" xfId="12" applyFont="1" applyFill="1" applyBorder="1" applyAlignment="1">
      <alignment horizontal="right" vertical="center" wrapText="1"/>
    </xf>
    <xf numFmtId="43" fontId="17" fillId="2" borderId="3" xfId="12" applyFont="1" applyFill="1" applyBorder="1" applyAlignment="1">
      <alignment horizontal="right" vertical="center" shrinkToFit="1"/>
    </xf>
    <xf numFmtId="43" fontId="16" fillId="2" borderId="3" xfId="12" applyFont="1" applyFill="1" applyBorder="1" applyAlignment="1">
      <alignment horizontal="right" vertical="center" wrapText="1"/>
    </xf>
    <xf numFmtId="43" fontId="19" fillId="2" borderId="3" xfId="12" applyFont="1" applyFill="1" applyBorder="1" applyAlignment="1">
      <alignment horizontal="right" vertical="center" shrinkToFit="1"/>
    </xf>
  </cellXfs>
  <cellStyles count="13">
    <cellStyle name="百分比" xfId="1" builtinId="5"/>
    <cellStyle name="常规" xfId="0" builtinId="0"/>
    <cellStyle name="常规 2" xfId="5"/>
    <cellStyle name="常规 3" xfId="2"/>
    <cellStyle name="常规 4" xfId="6"/>
    <cellStyle name="常规 5" xfId="7"/>
    <cellStyle name="常规 6" xfId="8"/>
    <cellStyle name="常规_Sheet1 2" xfId="4"/>
    <cellStyle name="超链接 2" xfId="9"/>
    <cellStyle name="千位分隔" xfId="12" builtinId="3"/>
    <cellStyle name="千位分隔 2" xfId="10"/>
    <cellStyle name="千位分隔 3" xfId="3"/>
    <cellStyle name="千位分隔 4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T30"/>
  <sheetViews>
    <sheetView tabSelected="1" view="pageBreakPreview" zoomScale="80" zoomScaleNormal="40" zoomScaleSheetLayoutView="80" workbookViewId="0">
      <selection activeCell="M18" sqref="M18"/>
    </sheetView>
  </sheetViews>
  <sheetFormatPr defaultColWidth="9" defaultRowHeight="14" x14ac:dyDescent="0.25"/>
  <cols>
    <col min="1" max="1" width="8.54296875" style="42" customWidth="1"/>
    <col min="2" max="2" width="39.26953125" style="43" customWidth="1"/>
    <col min="3" max="3" width="16.453125" style="43" hidden="1" customWidth="1"/>
    <col min="4" max="4" width="18.26953125" style="42" hidden="1" customWidth="1"/>
    <col min="5" max="5" width="12.453125" style="44" hidden="1" customWidth="1"/>
    <col min="6" max="6" width="15.90625" style="45" hidden="1" customWidth="1"/>
    <col min="7" max="7" width="13.453125" style="44" hidden="1" customWidth="1"/>
    <col min="8" max="8" width="14.453125" style="46" hidden="1" customWidth="1"/>
    <col min="9" max="9" width="18.54296875" style="47" hidden="1" customWidth="1"/>
    <col min="10" max="10" width="16.453125" style="47" hidden="1" customWidth="1"/>
    <col min="11" max="11" width="15.36328125" style="47" hidden="1" customWidth="1"/>
    <col min="12" max="12" width="21.08984375" style="47" customWidth="1"/>
    <col min="13" max="13" width="19.7265625" style="47" customWidth="1"/>
    <col min="14" max="14" width="17.7265625" style="47" customWidth="1"/>
    <col min="15" max="15" width="17.08984375" style="47" customWidth="1"/>
    <col min="16" max="16" width="19.7265625" style="47" customWidth="1"/>
    <col min="17" max="17" width="18.54296875" style="48" customWidth="1"/>
    <col min="18" max="18" width="18.7265625" style="49" customWidth="1"/>
    <col min="19" max="19" width="16.81640625" style="54" customWidth="1"/>
    <col min="20" max="20" width="18.453125" style="51" customWidth="1"/>
    <col min="21" max="21" width="18.6328125" style="52" customWidth="1"/>
    <col min="22" max="23" width="11.7265625" style="1" hidden="1" customWidth="1"/>
    <col min="24" max="24" width="14.08984375" style="1" hidden="1" customWidth="1"/>
    <col min="25" max="25" width="11.6328125" style="1" hidden="1" customWidth="1"/>
    <col min="26" max="26" width="19.36328125" style="1" hidden="1" customWidth="1"/>
    <col min="27" max="27" width="3.36328125" style="1" hidden="1" customWidth="1"/>
    <col min="28" max="30" width="17.08984375" style="1" hidden="1" customWidth="1"/>
    <col min="31" max="32" width="9" style="1" hidden="1" customWidth="1"/>
    <col min="33" max="46" width="9" style="1" customWidth="1"/>
    <col min="47" max="16384" width="9" style="1"/>
  </cols>
  <sheetData>
    <row r="1" spans="1:27" ht="56" customHeight="1" x14ac:dyDescent="0.2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1">
        <v>981855</v>
      </c>
    </row>
    <row r="2" spans="1:27" s="3" customFormat="1" ht="32.5" customHeight="1" x14ac:dyDescent="0.25">
      <c r="A2" s="82" t="s">
        <v>1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3" t="s">
        <v>50</v>
      </c>
      <c r="N2" s="83"/>
      <c r="O2" s="83"/>
      <c r="P2" s="83"/>
      <c r="Q2" s="83"/>
      <c r="R2" s="83"/>
      <c r="S2" s="2"/>
      <c r="T2" s="75" t="s">
        <v>48</v>
      </c>
      <c r="U2" s="75"/>
      <c r="X2" s="3">
        <v>290778</v>
      </c>
      <c r="Z2" s="4" t="s">
        <v>2</v>
      </c>
      <c r="AA2" s="3" t="s">
        <v>3</v>
      </c>
    </row>
    <row r="3" spans="1:27" s="5" customFormat="1" ht="38" customHeight="1" x14ac:dyDescent="0.25">
      <c r="A3" s="84" t="s">
        <v>4</v>
      </c>
      <c r="B3" s="87" t="s">
        <v>5</v>
      </c>
      <c r="C3" s="90" t="s">
        <v>6</v>
      </c>
      <c r="D3" s="70" t="s">
        <v>7</v>
      </c>
      <c r="E3" s="70" t="s">
        <v>8</v>
      </c>
      <c r="F3" s="70" t="s">
        <v>9</v>
      </c>
      <c r="G3" s="70" t="s">
        <v>8</v>
      </c>
      <c r="H3" s="71" t="s">
        <v>10</v>
      </c>
      <c r="I3" s="58" t="s">
        <v>44</v>
      </c>
      <c r="J3" s="59"/>
      <c r="K3" s="59"/>
      <c r="L3" s="60"/>
      <c r="M3" s="57" t="s">
        <v>11</v>
      </c>
      <c r="N3" s="57"/>
      <c r="O3" s="57"/>
      <c r="P3" s="57"/>
      <c r="Q3" s="57"/>
      <c r="R3" s="57"/>
      <c r="S3" s="57"/>
      <c r="T3" s="79" t="s">
        <v>43</v>
      </c>
      <c r="U3" s="67" t="s">
        <v>45</v>
      </c>
      <c r="V3" s="77" t="s">
        <v>13</v>
      </c>
      <c r="W3" s="77" t="s">
        <v>14</v>
      </c>
      <c r="Z3" s="6">
        <v>42669</v>
      </c>
      <c r="AA3" s="6">
        <v>42781</v>
      </c>
    </row>
    <row r="4" spans="1:27" s="7" customFormat="1" ht="31.5" customHeight="1" x14ac:dyDescent="0.25">
      <c r="A4" s="85"/>
      <c r="B4" s="88"/>
      <c r="C4" s="90"/>
      <c r="D4" s="70"/>
      <c r="E4" s="70"/>
      <c r="F4" s="70"/>
      <c r="G4" s="70"/>
      <c r="H4" s="71"/>
      <c r="I4" s="61"/>
      <c r="J4" s="62"/>
      <c r="K4" s="62"/>
      <c r="L4" s="63"/>
      <c r="M4" s="78" t="s">
        <v>15</v>
      </c>
      <c r="N4" s="78" t="s">
        <v>16</v>
      </c>
      <c r="O4" s="78" t="s">
        <v>17</v>
      </c>
      <c r="P4" s="78" t="s">
        <v>18</v>
      </c>
      <c r="Q4" s="72" t="s">
        <v>19</v>
      </c>
      <c r="R4" s="73"/>
      <c r="S4" s="74"/>
      <c r="T4" s="80"/>
      <c r="U4" s="68"/>
      <c r="V4" s="77"/>
      <c r="W4" s="77"/>
      <c r="X4" s="7" t="s">
        <v>20</v>
      </c>
      <c r="Y4" s="7" t="s">
        <v>21</v>
      </c>
    </row>
    <row r="5" spans="1:27" s="7" customFormat="1" ht="38" customHeight="1" x14ac:dyDescent="0.25">
      <c r="A5" s="86"/>
      <c r="B5" s="89"/>
      <c r="C5" s="8"/>
      <c r="D5" s="9"/>
      <c r="E5" s="10"/>
      <c r="F5" s="9"/>
      <c r="G5" s="10"/>
      <c r="H5" s="11"/>
      <c r="I5" s="64"/>
      <c r="J5" s="65"/>
      <c r="K5" s="65"/>
      <c r="L5" s="66"/>
      <c r="M5" s="78" t="s">
        <v>15</v>
      </c>
      <c r="N5" s="78" t="s">
        <v>22</v>
      </c>
      <c r="O5" s="78" t="s">
        <v>17</v>
      </c>
      <c r="P5" s="78" t="s">
        <v>18</v>
      </c>
      <c r="Q5" s="12" t="s">
        <v>23</v>
      </c>
      <c r="R5" s="12" t="s">
        <v>24</v>
      </c>
      <c r="S5" s="13" t="s">
        <v>12</v>
      </c>
      <c r="T5" s="81"/>
      <c r="U5" s="69"/>
      <c r="V5" s="14"/>
      <c r="W5" s="14"/>
    </row>
    <row r="6" spans="1:27" s="7" customFormat="1" ht="33" customHeight="1" x14ac:dyDescent="0.25">
      <c r="A6" s="15">
        <v>1</v>
      </c>
      <c r="B6" s="16" t="s">
        <v>25</v>
      </c>
      <c r="C6" s="8"/>
      <c r="D6" s="9"/>
      <c r="E6" s="10"/>
      <c r="F6" s="9"/>
      <c r="G6" s="10"/>
      <c r="H6" s="11"/>
      <c r="I6" s="17">
        <v>520618.80000000005</v>
      </c>
      <c r="J6" s="18">
        <v>183674.31</v>
      </c>
      <c r="K6" s="17">
        <v>9006</v>
      </c>
      <c r="L6" s="91">
        <f>I6+J6+K6</f>
        <v>713299.1100000001</v>
      </c>
      <c r="M6" s="91">
        <v>520618.80000000005</v>
      </c>
      <c r="N6" s="92">
        <v>183674.31</v>
      </c>
      <c r="O6" s="91">
        <v>9006</v>
      </c>
      <c r="P6" s="91">
        <f>M6+N6+O6</f>
        <v>713299.1100000001</v>
      </c>
      <c r="Q6" s="92">
        <v>0</v>
      </c>
      <c r="R6" s="93">
        <v>529624.80000000005</v>
      </c>
      <c r="S6" s="92">
        <v>183674.31</v>
      </c>
      <c r="T6" s="92">
        <v>0</v>
      </c>
      <c r="U6" s="19" t="s">
        <v>46</v>
      </c>
      <c r="V6" s="14"/>
      <c r="W6" s="14"/>
    </row>
    <row r="7" spans="1:27" s="7" customFormat="1" ht="33" customHeight="1" x14ac:dyDescent="0.25">
      <c r="A7" s="15">
        <v>2</v>
      </c>
      <c r="B7" s="16" t="s">
        <v>26</v>
      </c>
      <c r="C7" s="8"/>
      <c r="D7" s="9"/>
      <c r="E7" s="10"/>
      <c r="F7" s="9"/>
      <c r="G7" s="10"/>
      <c r="H7" s="11"/>
      <c r="I7" s="17">
        <v>728000</v>
      </c>
      <c r="J7" s="18">
        <v>263157</v>
      </c>
      <c r="K7" s="17">
        <v>5540</v>
      </c>
      <c r="L7" s="91">
        <f t="shared" ref="L7:L24" si="0">I7+J7+K7</f>
        <v>996697</v>
      </c>
      <c r="M7" s="91">
        <v>728000</v>
      </c>
      <c r="N7" s="92">
        <v>261170</v>
      </c>
      <c r="O7" s="91">
        <v>5540</v>
      </c>
      <c r="P7" s="91">
        <f t="shared" ref="P7:P24" si="1">M7+N7+O7</f>
        <v>994710</v>
      </c>
      <c r="Q7" s="92">
        <v>0</v>
      </c>
      <c r="R7" s="92">
        <v>733540</v>
      </c>
      <c r="S7" s="92">
        <v>261170</v>
      </c>
      <c r="T7" s="92">
        <v>1987</v>
      </c>
      <c r="U7" s="19" t="s">
        <v>46</v>
      </c>
      <c r="V7" s="14"/>
      <c r="W7" s="14"/>
    </row>
    <row r="8" spans="1:27" s="7" customFormat="1" ht="33" customHeight="1" x14ac:dyDescent="0.25">
      <c r="A8" s="15">
        <v>3</v>
      </c>
      <c r="B8" s="16" t="s">
        <v>27</v>
      </c>
      <c r="C8" s="8"/>
      <c r="D8" s="9"/>
      <c r="E8" s="10"/>
      <c r="F8" s="9"/>
      <c r="G8" s="10"/>
      <c r="H8" s="11"/>
      <c r="I8" s="17">
        <v>97786.3</v>
      </c>
      <c r="J8" s="18">
        <v>45017.17</v>
      </c>
      <c r="K8" s="18">
        <v>0</v>
      </c>
      <c r="L8" s="91">
        <f t="shared" si="0"/>
        <v>142803.47</v>
      </c>
      <c r="M8" s="91">
        <v>97786.3</v>
      </c>
      <c r="N8" s="92">
        <v>0</v>
      </c>
      <c r="O8" s="92">
        <v>0</v>
      </c>
      <c r="P8" s="91">
        <f t="shared" si="1"/>
        <v>97786.3</v>
      </c>
      <c r="Q8" s="92">
        <v>0</v>
      </c>
      <c r="R8" s="92">
        <v>97786.3</v>
      </c>
      <c r="S8" s="92">
        <v>0</v>
      </c>
      <c r="T8" s="92">
        <v>45017.17</v>
      </c>
      <c r="U8" s="19" t="s">
        <v>46</v>
      </c>
      <c r="V8" s="14"/>
      <c r="W8" s="14"/>
    </row>
    <row r="9" spans="1:27" s="7" customFormat="1" ht="33" customHeight="1" x14ac:dyDescent="0.25">
      <c r="A9" s="15">
        <v>4</v>
      </c>
      <c r="B9" s="16" t="s">
        <v>28</v>
      </c>
      <c r="C9" s="8"/>
      <c r="D9" s="9"/>
      <c r="E9" s="10"/>
      <c r="F9" s="9"/>
      <c r="G9" s="10"/>
      <c r="H9" s="11"/>
      <c r="I9" s="17">
        <v>70000</v>
      </c>
      <c r="J9" s="18">
        <v>0</v>
      </c>
      <c r="K9" s="18">
        <v>0</v>
      </c>
      <c r="L9" s="91">
        <f t="shared" si="0"/>
        <v>70000</v>
      </c>
      <c r="M9" s="91">
        <v>0</v>
      </c>
      <c r="N9" s="92">
        <v>0</v>
      </c>
      <c r="O9" s="92">
        <v>0</v>
      </c>
      <c r="P9" s="91">
        <f t="shared" si="1"/>
        <v>0</v>
      </c>
      <c r="Q9" s="92">
        <v>0</v>
      </c>
      <c r="R9" s="93">
        <v>0</v>
      </c>
      <c r="S9" s="92">
        <v>0</v>
      </c>
      <c r="T9" s="92">
        <v>70000</v>
      </c>
      <c r="U9" s="19" t="s">
        <v>46</v>
      </c>
      <c r="V9" s="14"/>
      <c r="W9" s="14"/>
    </row>
    <row r="10" spans="1:27" s="7" customFormat="1" ht="33" customHeight="1" x14ac:dyDescent="0.25">
      <c r="A10" s="15">
        <v>5</v>
      </c>
      <c r="B10" s="16" t="s">
        <v>29</v>
      </c>
      <c r="C10" s="8"/>
      <c r="D10" s="9"/>
      <c r="E10" s="10"/>
      <c r="F10" s="9"/>
      <c r="G10" s="10"/>
      <c r="H10" s="11"/>
      <c r="I10" s="17">
        <v>302901.05</v>
      </c>
      <c r="J10" s="18">
        <v>0</v>
      </c>
      <c r="K10" s="18">
        <v>0</v>
      </c>
      <c r="L10" s="91">
        <f t="shared" si="0"/>
        <v>302901.05</v>
      </c>
      <c r="M10" s="91">
        <v>102901.04999999999</v>
      </c>
      <c r="N10" s="92">
        <v>0</v>
      </c>
      <c r="O10" s="92">
        <v>0</v>
      </c>
      <c r="P10" s="91">
        <f t="shared" si="1"/>
        <v>102901.04999999999</v>
      </c>
      <c r="Q10" s="92">
        <v>0</v>
      </c>
      <c r="R10" s="93">
        <v>102901.04999999999</v>
      </c>
      <c r="S10" s="92">
        <v>0</v>
      </c>
      <c r="T10" s="92">
        <v>200000</v>
      </c>
      <c r="U10" s="19" t="s">
        <v>46</v>
      </c>
      <c r="V10" s="14"/>
      <c r="W10" s="14"/>
    </row>
    <row r="11" spans="1:27" s="7" customFormat="1" ht="33" customHeight="1" x14ac:dyDescent="0.25">
      <c r="A11" s="15">
        <v>6</v>
      </c>
      <c r="B11" s="16" t="s">
        <v>30</v>
      </c>
      <c r="C11" s="8"/>
      <c r="D11" s="9"/>
      <c r="E11" s="10"/>
      <c r="F11" s="9"/>
      <c r="G11" s="10"/>
      <c r="H11" s="11"/>
      <c r="I11" s="17">
        <v>1347428.03</v>
      </c>
      <c r="J11" s="18">
        <v>0</v>
      </c>
      <c r="K11" s="18">
        <v>0</v>
      </c>
      <c r="L11" s="91">
        <f t="shared" si="0"/>
        <v>1347428.03</v>
      </c>
      <c r="M11" s="91">
        <v>1195236.7447008546</v>
      </c>
      <c r="N11" s="92">
        <v>0</v>
      </c>
      <c r="O11" s="92">
        <v>0</v>
      </c>
      <c r="P11" s="91">
        <f t="shared" si="1"/>
        <v>1195236.7447008546</v>
      </c>
      <c r="Q11" s="92">
        <v>0</v>
      </c>
      <c r="R11" s="93">
        <v>1195236.7447008546</v>
      </c>
      <c r="S11" s="92">
        <v>0</v>
      </c>
      <c r="T11" s="92">
        <v>152191.28529914538</v>
      </c>
      <c r="U11" s="19" t="s">
        <v>46</v>
      </c>
      <c r="V11" s="14"/>
      <c r="W11" s="14"/>
    </row>
    <row r="12" spans="1:27" s="7" customFormat="1" ht="33" customHeight="1" x14ac:dyDescent="0.25">
      <c r="A12" s="15">
        <v>7</v>
      </c>
      <c r="B12" s="16" t="s">
        <v>31</v>
      </c>
      <c r="C12" s="8"/>
      <c r="D12" s="9"/>
      <c r="E12" s="10"/>
      <c r="F12" s="9"/>
      <c r="G12" s="10"/>
      <c r="H12" s="11"/>
      <c r="I12" s="17">
        <v>500000</v>
      </c>
      <c r="J12" s="20">
        <v>0</v>
      </c>
      <c r="K12" s="18">
        <v>0</v>
      </c>
      <c r="L12" s="91">
        <f t="shared" si="0"/>
        <v>500000</v>
      </c>
      <c r="M12" s="91">
        <v>500000</v>
      </c>
      <c r="N12" s="92">
        <v>0</v>
      </c>
      <c r="O12" s="92">
        <v>0</v>
      </c>
      <c r="P12" s="91">
        <f t="shared" si="1"/>
        <v>500000</v>
      </c>
      <c r="Q12" s="92">
        <v>0</v>
      </c>
      <c r="R12" s="93">
        <v>500000</v>
      </c>
      <c r="S12" s="92">
        <v>0</v>
      </c>
      <c r="T12" s="92">
        <v>0</v>
      </c>
      <c r="U12" s="19" t="s">
        <v>46</v>
      </c>
      <c r="V12" s="14"/>
      <c r="W12" s="14"/>
    </row>
    <row r="13" spans="1:27" ht="33" customHeight="1" x14ac:dyDescent="0.25">
      <c r="A13" s="15">
        <v>8</v>
      </c>
      <c r="B13" s="21" t="s">
        <v>32</v>
      </c>
      <c r="C13" s="22"/>
      <c r="D13" s="23"/>
      <c r="E13" s="24"/>
      <c r="F13" s="25"/>
      <c r="G13" s="24"/>
      <c r="H13" s="26"/>
      <c r="I13" s="18">
        <v>475462.75</v>
      </c>
      <c r="J13" s="18">
        <v>142638.82999999999</v>
      </c>
      <c r="K13" s="18">
        <v>4216</v>
      </c>
      <c r="L13" s="91">
        <f t="shared" si="0"/>
        <v>622317.57999999996</v>
      </c>
      <c r="M13" s="92">
        <v>475462.75</v>
      </c>
      <c r="N13" s="92"/>
      <c r="O13" s="92">
        <v>4216</v>
      </c>
      <c r="P13" s="91">
        <f t="shared" si="1"/>
        <v>479678.75</v>
      </c>
      <c r="Q13" s="92">
        <v>0</v>
      </c>
      <c r="R13" s="92">
        <v>479678.75</v>
      </c>
      <c r="S13" s="92">
        <v>0</v>
      </c>
      <c r="T13" s="92">
        <v>142638.82999999999</v>
      </c>
      <c r="U13" s="19" t="s">
        <v>46</v>
      </c>
      <c r="V13" s="27"/>
      <c r="W13" s="27"/>
      <c r="X13" s="1" t="e">
        <f>#REF!*#REF!</f>
        <v>#REF!</v>
      </c>
      <c r="Y13" s="28" t="e">
        <f>X13*#REF!</f>
        <v>#REF!</v>
      </c>
    </row>
    <row r="14" spans="1:27" ht="33" customHeight="1" x14ac:dyDescent="0.25">
      <c r="A14" s="15">
        <v>9</v>
      </c>
      <c r="B14" s="21" t="s">
        <v>33</v>
      </c>
      <c r="C14" s="22"/>
      <c r="D14" s="23"/>
      <c r="E14" s="24"/>
      <c r="F14" s="25"/>
      <c r="G14" s="24"/>
      <c r="H14" s="26"/>
      <c r="I14" s="29">
        <v>1809600</v>
      </c>
      <c r="J14" s="29">
        <v>0</v>
      </c>
      <c r="K14" s="18">
        <v>0</v>
      </c>
      <c r="L14" s="91">
        <f t="shared" si="0"/>
        <v>1809600</v>
      </c>
      <c r="M14" s="92">
        <v>0</v>
      </c>
      <c r="N14" s="92">
        <v>0</v>
      </c>
      <c r="O14" s="92">
        <v>0</v>
      </c>
      <c r="P14" s="91">
        <f t="shared" si="1"/>
        <v>0</v>
      </c>
      <c r="Q14" s="92">
        <v>0</v>
      </c>
      <c r="R14" s="92">
        <v>0</v>
      </c>
      <c r="S14" s="92">
        <v>0</v>
      </c>
      <c r="T14" s="92">
        <v>1809600</v>
      </c>
      <c r="U14" s="19" t="s">
        <v>46</v>
      </c>
      <c r="V14" s="27"/>
      <c r="W14" s="27"/>
      <c r="X14" s="30"/>
      <c r="Y14" s="31"/>
    </row>
    <row r="15" spans="1:27" ht="33" customHeight="1" x14ac:dyDescent="0.25">
      <c r="A15" s="15">
        <v>10</v>
      </c>
      <c r="B15" s="21" t="s">
        <v>34</v>
      </c>
      <c r="C15" s="22"/>
      <c r="D15" s="23"/>
      <c r="E15" s="24"/>
      <c r="F15" s="25"/>
      <c r="G15" s="24"/>
      <c r="H15" s="26"/>
      <c r="I15" s="29">
        <v>1610000</v>
      </c>
      <c r="J15" s="29">
        <v>0</v>
      </c>
      <c r="K15" s="18">
        <v>0</v>
      </c>
      <c r="L15" s="91">
        <f t="shared" si="0"/>
        <v>1610000</v>
      </c>
      <c r="M15" s="92">
        <v>0</v>
      </c>
      <c r="N15" s="92">
        <v>0</v>
      </c>
      <c r="O15" s="92">
        <v>0</v>
      </c>
      <c r="P15" s="91">
        <f t="shared" si="1"/>
        <v>0</v>
      </c>
      <c r="Q15" s="92">
        <v>0</v>
      </c>
      <c r="R15" s="92">
        <v>0</v>
      </c>
      <c r="S15" s="92">
        <v>0</v>
      </c>
      <c r="T15" s="92">
        <v>1610000</v>
      </c>
      <c r="U15" s="19" t="s">
        <v>46</v>
      </c>
      <c r="V15" s="27"/>
      <c r="W15" s="27"/>
      <c r="X15" s="30"/>
      <c r="Y15" s="31"/>
    </row>
    <row r="16" spans="1:27" ht="37" customHeight="1" x14ac:dyDescent="0.25">
      <c r="A16" s="15">
        <v>11</v>
      </c>
      <c r="B16" s="21" t="s">
        <v>35</v>
      </c>
      <c r="C16" s="22"/>
      <c r="D16" s="23"/>
      <c r="E16" s="24"/>
      <c r="F16" s="25"/>
      <c r="G16" s="24"/>
      <c r="H16" s="26"/>
      <c r="I16" s="29">
        <v>2336327.88</v>
      </c>
      <c r="J16" s="29">
        <v>570243.23</v>
      </c>
      <c r="K16" s="18">
        <v>12745.5</v>
      </c>
      <c r="L16" s="91">
        <f t="shared" si="0"/>
        <v>2919316.61</v>
      </c>
      <c r="M16" s="92">
        <v>2336327.88</v>
      </c>
      <c r="N16" s="92">
        <v>570243.23</v>
      </c>
      <c r="O16" s="92">
        <v>12745.5</v>
      </c>
      <c r="P16" s="91">
        <f t="shared" si="1"/>
        <v>2919316.61</v>
      </c>
      <c r="Q16" s="92">
        <v>0</v>
      </c>
      <c r="R16" s="92">
        <v>2919316.61</v>
      </c>
      <c r="S16" s="92">
        <v>0</v>
      </c>
      <c r="T16" s="92">
        <v>0</v>
      </c>
      <c r="U16" s="32" t="s">
        <v>47</v>
      </c>
      <c r="V16" s="27"/>
      <c r="W16" s="27"/>
      <c r="X16" s="30"/>
      <c r="Y16" s="31"/>
    </row>
    <row r="17" spans="1:46" ht="37" customHeight="1" x14ac:dyDescent="0.25">
      <c r="A17" s="15">
        <v>12</v>
      </c>
      <c r="B17" s="21" t="s">
        <v>36</v>
      </c>
      <c r="C17" s="22"/>
      <c r="D17" s="23"/>
      <c r="E17" s="24"/>
      <c r="F17" s="25"/>
      <c r="G17" s="24"/>
      <c r="H17" s="26"/>
      <c r="I17" s="29">
        <v>1075141.1499999999</v>
      </c>
      <c r="J17" s="29">
        <v>1037614.31</v>
      </c>
      <c r="K17" s="18">
        <v>83397</v>
      </c>
      <c r="L17" s="91">
        <f t="shared" si="0"/>
        <v>2196152.46</v>
      </c>
      <c r="M17" s="92">
        <v>1075141.1499999999</v>
      </c>
      <c r="N17" s="92">
        <v>1037614.31</v>
      </c>
      <c r="O17" s="92">
        <v>83397</v>
      </c>
      <c r="P17" s="91">
        <f t="shared" si="1"/>
        <v>2196152.46</v>
      </c>
      <c r="Q17" s="92">
        <v>0</v>
      </c>
      <c r="R17" s="92">
        <v>2196152.46</v>
      </c>
      <c r="S17" s="92">
        <v>0</v>
      </c>
      <c r="T17" s="92">
        <v>0</v>
      </c>
      <c r="U17" s="32" t="s">
        <v>47</v>
      </c>
      <c r="V17" s="27"/>
      <c r="W17" s="27"/>
      <c r="X17" s="30"/>
      <c r="Y17" s="31"/>
    </row>
    <row r="18" spans="1:46" ht="37" customHeight="1" x14ac:dyDescent="0.25">
      <c r="A18" s="15">
        <v>13</v>
      </c>
      <c r="B18" s="21" t="s">
        <v>37</v>
      </c>
      <c r="C18" s="22"/>
      <c r="D18" s="23"/>
      <c r="E18" s="24"/>
      <c r="F18" s="25"/>
      <c r="G18" s="24"/>
      <c r="H18" s="26"/>
      <c r="I18" s="29">
        <v>1500000</v>
      </c>
      <c r="J18" s="29">
        <v>575451.37</v>
      </c>
      <c r="K18" s="18"/>
      <c r="L18" s="91">
        <f t="shared" si="0"/>
        <v>2075451.37</v>
      </c>
      <c r="M18" s="92">
        <v>1500000</v>
      </c>
      <c r="N18" s="92">
        <v>418787.50000000006</v>
      </c>
      <c r="O18" s="92">
        <v>0</v>
      </c>
      <c r="P18" s="91">
        <f t="shared" si="1"/>
        <v>1918787.5</v>
      </c>
      <c r="Q18" s="92">
        <v>0</v>
      </c>
      <c r="R18" s="92">
        <v>1918787.5</v>
      </c>
      <c r="S18" s="92">
        <v>0</v>
      </c>
      <c r="T18" s="92">
        <v>156663.86999999994</v>
      </c>
      <c r="U18" s="32" t="s">
        <v>47</v>
      </c>
      <c r="V18" s="27"/>
      <c r="W18" s="27"/>
      <c r="X18" s="30"/>
      <c r="Y18" s="31"/>
    </row>
    <row r="19" spans="1:46" ht="37" customHeight="1" x14ac:dyDescent="0.25">
      <c r="A19" s="15">
        <v>14</v>
      </c>
      <c r="B19" s="21" t="s">
        <v>27</v>
      </c>
      <c r="C19" s="22"/>
      <c r="D19" s="23"/>
      <c r="E19" s="24"/>
      <c r="F19" s="25"/>
      <c r="G19" s="24"/>
      <c r="H19" s="26"/>
      <c r="I19" s="29">
        <v>388004.96</v>
      </c>
      <c r="J19" s="29">
        <v>178623.02</v>
      </c>
      <c r="K19" s="18"/>
      <c r="L19" s="91">
        <f t="shared" si="0"/>
        <v>566627.98</v>
      </c>
      <c r="M19" s="92">
        <v>388004.96</v>
      </c>
      <c r="N19" s="92">
        <v>0</v>
      </c>
      <c r="O19" s="92">
        <v>0</v>
      </c>
      <c r="P19" s="91">
        <f t="shared" si="1"/>
        <v>388004.96</v>
      </c>
      <c r="Q19" s="92">
        <v>0</v>
      </c>
      <c r="R19" s="92">
        <v>388004.96</v>
      </c>
      <c r="S19" s="92">
        <v>0</v>
      </c>
      <c r="T19" s="92">
        <v>178623.02</v>
      </c>
      <c r="U19" s="32" t="s">
        <v>47</v>
      </c>
      <c r="V19" s="27"/>
      <c r="W19" s="27"/>
      <c r="X19" s="30"/>
      <c r="Y19" s="31"/>
    </row>
    <row r="20" spans="1:46" ht="37" customHeight="1" x14ac:dyDescent="0.25">
      <c r="A20" s="15">
        <v>15</v>
      </c>
      <c r="B20" s="21" t="s">
        <v>38</v>
      </c>
      <c r="C20" s="22"/>
      <c r="D20" s="23"/>
      <c r="E20" s="24"/>
      <c r="F20" s="25"/>
      <c r="G20" s="24"/>
      <c r="H20" s="26"/>
      <c r="I20" s="29">
        <v>400000</v>
      </c>
      <c r="J20" s="29"/>
      <c r="K20" s="18"/>
      <c r="L20" s="91">
        <f t="shared" si="0"/>
        <v>400000</v>
      </c>
      <c r="M20" s="92">
        <v>0</v>
      </c>
      <c r="N20" s="92">
        <v>0</v>
      </c>
      <c r="O20" s="92">
        <v>0</v>
      </c>
      <c r="P20" s="91">
        <f t="shared" si="1"/>
        <v>0</v>
      </c>
      <c r="Q20" s="92">
        <v>0</v>
      </c>
      <c r="R20" s="92">
        <v>0</v>
      </c>
      <c r="S20" s="92">
        <v>0</v>
      </c>
      <c r="T20" s="92">
        <v>400000</v>
      </c>
      <c r="U20" s="32" t="s">
        <v>47</v>
      </c>
      <c r="V20" s="27"/>
      <c r="W20" s="27"/>
      <c r="X20" s="30"/>
      <c r="Y20" s="31"/>
    </row>
    <row r="21" spans="1:46" ht="37" customHeight="1" x14ac:dyDescent="0.25">
      <c r="A21" s="15">
        <v>16</v>
      </c>
      <c r="B21" s="21" t="s">
        <v>39</v>
      </c>
      <c r="C21" s="22"/>
      <c r="D21" s="23"/>
      <c r="E21" s="24"/>
      <c r="F21" s="25"/>
      <c r="G21" s="24"/>
      <c r="H21" s="26"/>
      <c r="I21" s="29">
        <v>0</v>
      </c>
      <c r="J21" s="29">
        <v>120018.35</v>
      </c>
      <c r="K21" s="18">
        <v>54724</v>
      </c>
      <c r="L21" s="91">
        <f t="shared" si="0"/>
        <v>174742.35</v>
      </c>
      <c r="M21" s="92"/>
      <c r="N21" s="92">
        <v>174742.35</v>
      </c>
      <c r="O21" s="92">
        <v>0</v>
      </c>
      <c r="P21" s="91">
        <f t="shared" si="1"/>
        <v>174742.35</v>
      </c>
      <c r="Q21" s="92">
        <v>0</v>
      </c>
      <c r="R21" s="92">
        <v>174742.35</v>
      </c>
      <c r="S21" s="92">
        <v>0</v>
      </c>
      <c r="T21" s="92">
        <v>0</v>
      </c>
      <c r="U21" s="32" t="s">
        <v>47</v>
      </c>
      <c r="V21" s="27"/>
      <c r="W21" s="27"/>
      <c r="X21" s="30"/>
      <c r="Y21" s="31"/>
    </row>
    <row r="22" spans="1:46" ht="37" customHeight="1" x14ac:dyDescent="0.25">
      <c r="A22" s="15">
        <v>17</v>
      </c>
      <c r="B22" s="21" t="s">
        <v>40</v>
      </c>
      <c r="C22" s="22"/>
      <c r="D22" s="23"/>
      <c r="E22" s="24"/>
      <c r="F22" s="25"/>
      <c r="G22" s="24"/>
      <c r="H22" s="26"/>
      <c r="I22" s="29">
        <v>4512928.9400000004</v>
      </c>
      <c r="J22" s="29">
        <v>1609671.16</v>
      </c>
      <c r="K22" s="18"/>
      <c r="L22" s="91">
        <f t="shared" si="0"/>
        <v>6122600.1000000006</v>
      </c>
      <c r="M22" s="92">
        <v>2961488.78</v>
      </c>
      <c r="N22" s="92">
        <v>975616.04</v>
      </c>
      <c r="O22" s="92">
        <v>0</v>
      </c>
      <c r="P22" s="91">
        <f t="shared" si="1"/>
        <v>3937104.82</v>
      </c>
      <c r="Q22" s="92">
        <v>0</v>
      </c>
      <c r="R22" s="92">
        <v>3937104.82</v>
      </c>
      <c r="S22" s="92">
        <v>0</v>
      </c>
      <c r="T22" s="92">
        <f>86112.28+2099383</f>
        <v>2185495.2799999998</v>
      </c>
      <c r="U22" s="32" t="s">
        <v>47</v>
      </c>
      <c r="V22" s="27"/>
      <c r="W22" s="27"/>
      <c r="X22" s="30"/>
      <c r="Y22" s="31"/>
    </row>
    <row r="23" spans="1:46" ht="37" customHeight="1" x14ac:dyDescent="0.25">
      <c r="A23" s="15">
        <v>18</v>
      </c>
      <c r="B23" s="21" t="s">
        <v>41</v>
      </c>
      <c r="C23" s="22"/>
      <c r="D23" s="23"/>
      <c r="E23" s="24"/>
      <c r="F23" s="25"/>
      <c r="G23" s="24"/>
      <c r="H23" s="26"/>
      <c r="I23" s="29">
        <v>1533176.79</v>
      </c>
      <c r="J23" s="29">
        <v>414724.32</v>
      </c>
      <c r="K23" s="18"/>
      <c r="L23" s="91">
        <f t="shared" si="0"/>
        <v>1947901.11</v>
      </c>
      <c r="M23" s="92"/>
      <c r="N23" s="92"/>
      <c r="O23" s="92">
        <v>0</v>
      </c>
      <c r="P23" s="91">
        <f t="shared" si="1"/>
        <v>0</v>
      </c>
      <c r="Q23" s="92">
        <v>0</v>
      </c>
      <c r="R23" s="92">
        <v>0</v>
      </c>
      <c r="S23" s="92">
        <v>0</v>
      </c>
      <c r="T23" s="92">
        <v>1947901.11</v>
      </c>
      <c r="U23" s="32" t="s">
        <v>47</v>
      </c>
      <c r="V23" s="27"/>
      <c r="W23" s="27"/>
      <c r="X23" s="30"/>
      <c r="Y23" s="31"/>
    </row>
    <row r="24" spans="1:46" ht="37" customHeight="1" x14ac:dyDescent="0.25">
      <c r="A24" s="15">
        <v>19</v>
      </c>
      <c r="B24" s="21" t="s">
        <v>42</v>
      </c>
      <c r="C24" s="22"/>
      <c r="D24" s="23"/>
      <c r="E24" s="24"/>
      <c r="F24" s="25"/>
      <c r="G24" s="24"/>
      <c r="H24" s="26"/>
      <c r="I24" s="29">
        <v>2000000</v>
      </c>
      <c r="J24" s="29">
        <v>2298936.98</v>
      </c>
      <c r="K24" s="18">
        <v>28760</v>
      </c>
      <c r="L24" s="91">
        <f t="shared" si="0"/>
        <v>4327696.9800000004</v>
      </c>
      <c r="M24" s="92">
        <v>2000000</v>
      </c>
      <c r="N24" s="92">
        <v>2298936.98</v>
      </c>
      <c r="O24" s="92">
        <v>28760</v>
      </c>
      <c r="P24" s="91">
        <f t="shared" si="1"/>
        <v>4327696.9800000004</v>
      </c>
      <c r="Q24" s="92">
        <v>0</v>
      </c>
      <c r="R24" s="92">
        <v>4327696.9800000004</v>
      </c>
      <c r="S24" s="92">
        <v>0</v>
      </c>
      <c r="T24" s="92">
        <v>0</v>
      </c>
      <c r="U24" s="32" t="s">
        <v>47</v>
      </c>
      <c r="V24" s="27"/>
      <c r="W24" s="27"/>
      <c r="X24" s="30"/>
      <c r="Y24" s="31"/>
    </row>
    <row r="25" spans="1:46" s="41" customFormat="1" ht="37" customHeight="1" x14ac:dyDescent="0.25">
      <c r="A25" s="55" t="s">
        <v>49</v>
      </c>
      <c r="B25" s="56"/>
      <c r="C25" s="33"/>
      <c r="D25" s="34"/>
      <c r="E25" s="35"/>
      <c r="F25" s="36"/>
      <c r="G25" s="35"/>
      <c r="H25" s="37"/>
      <c r="I25" s="38">
        <f t="shared" ref="I25:T25" si="2">SUM(I6:I24)</f>
        <v>21207376.649999999</v>
      </c>
      <c r="J25" s="38">
        <f t="shared" si="2"/>
        <v>7439770.0500000007</v>
      </c>
      <c r="K25" s="38">
        <f t="shared" si="2"/>
        <v>198388.5</v>
      </c>
      <c r="L25" s="94">
        <f t="shared" si="2"/>
        <v>28845535.199999999</v>
      </c>
      <c r="M25" s="94">
        <f t="shared" si="2"/>
        <v>13880968.414700855</v>
      </c>
      <c r="N25" s="94">
        <f t="shared" si="2"/>
        <v>5920784.7200000007</v>
      </c>
      <c r="O25" s="94">
        <f t="shared" si="2"/>
        <v>143664.5</v>
      </c>
      <c r="P25" s="94">
        <f t="shared" si="2"/>
        <v>19945417.634700857</v>
      </c>
      <c r="Q25" s="94">
        <f t="shared" si="2"/>
        <v>0</v>
      </c>
      <c r="R25" s="94">
        <f t="shared" si="2"/>
        <v>19500573.324700855</v>
      </c>
      <c r="S25" s="94">
        <f t="shared" si="2"/>
        <v>444844.31</v>
      </c>
      <c r="T25" s="94">
        <f t="shared" si="2"/>
        <v>8900117.565299144</v>
      </c>
      <c r="U25" s="39"/>
      <c r="V25" s="40" t="e">
        <f>SUM(#REF!)</f>
        <v>#REF!</v>
      </c>
      <c r="W25" s="40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</row>
    <row r="26" spans="1:46" ht="18" customHeight="1" x14ac:dyDescent="0.25">
      <c r="S26" s="50"/>
    </row>
    <row r="27" spans="1:46" x14ac:dyDescent="0.25">
      <c r="S27" s="50"/>
    </row>
    <row r="28" spans="1:46" x14ac:dyDescent="0.25">
      <c r="S28" s="50"/>
    </row>
    <row r="29" spans="1:46" ht="16.5" customHeight="1" x14ac:dyDescent="0.25">
      <c r="S29" s="53"/>
    </row>
    <row r="30" spans="1:46" x14ac:dyDescent="0.25">
      <c r="S30" s="53"/>
    </row>
  </sheetData>
  <mergeCells count="24">
    <mergeCell ref="T2:U2"/>
    <mergeCell ref="A1:U1"/>
    <mergeCell ref="V3:V4"/>
    <mergeCell ref="W3:W4"/>
    <mergeCell ref="M4:M5"/>
    <mergeCell ref="N4:N5"/>
    <mergeCell ref="T3:T5"/>
    <mergeCell ref="O4:O5"/>
    <mergeCell ref="P4:P5"/>
    <mergeCell ref="A2:L2"/>
    <mergeCell ref="M2:R2"/>
    <mergeCell ref="A3:A5"/>
    <mergeCell ref="B3:B5"/>
    <mergeCell ref="C3:C4"/>
    <mergeCell ref="D3:D4"/>
    <mergeCell ref="A25:B25"/>
    <mergeCell ref="M3:S3"/>
    <mergeCell ref="I3:L5"/>
    <mergeCell ref="U3:U5"/>
    <mergeCell ref="G3:G4"/>
    <mergeCell ref="H3:H4"/>
    <mergeCell ref="E3:E4"/>
    <mergeCell ref="F3:F4"/>
    <mergeCell ref="Q4:S4"/>
  </mergeCells>
  <phoneticPr fontId="2" type="noConversion"/>
  <printOptions horizontalCentered="1"/>
  <pageMargins left="0.15748031496062992" right="0.15748031496062992" top="0.48" bottom="0.27559055118110237" header="0.39370078740157483" footer="0.23622047244094491"/>
  <pageSetup paperSize="9" scale="60" orientation="landscape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合并破产债权</vt:lpstr>
      <vt:lpstr>合并破产债权!Print_Area</vt:lpstr>
      <vt:lpstr>合并破产债权!Print_Titles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2022-06-10T07:26:26Z</cp:lastPrinted>
  <dcterms:created xsi:type="dcterms:W3CDTF">2022-04-08T08:46:25Z</dcterms:created>
  <dcterms:modified xsi:type="dcterms:W3CDTF">2022-06-10T07:31:17Z</dcterms:modified>
</cp:coreProperties>
</file>