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10620" activeTab="1"/>
  </bookViews>
  <sheets>
    <sheet name="附件1购房类120笔" sheetId="1" r:id="rId1"/>
    <sheet name="附件2非购房类10笔" sheetId="2" r:id="rId2"/>
  </sheets>
  <definedNames>
    <definedName name="_xlnm._FilterDatabase" localSheetId="0" hidden="1">附件1购房类120笔!$A$1:$AA$125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<sst xmlns="http://schemas.openxmlformats.org/spreadsheetml/2006/main" count="1391" uniqueCount="540">
  <si>
    <t>附件1：贺州建贺投资有限公司破产重整案第二批债权审查结果公示——购房类债权</t>
  </si>
  <si>
    <t>单位：人民币/元</t>
  </si>
  <si>
    <t>序号</t>
  </si>
  <si>
    <t>债权
编号</t>
  </si>
  <si>
    <t>购房者姓名</t>
  </si>
  <si>
    <t>房屋情况</t>
  </si>
  <si>
    <t>是否签订合同</t>
  </si>
  <si>
    <t>购房或车位总价款</t>
  </si>
  <si>
    <t>已实际付款总金额（含按揭款）（元）</t>
  </si>
  <si>
    <t>剩余未支付购房款</t>
  </si>
  <si>
    <t>付款比例（根据购房提供的数据）</t>
  </si>
  <si>
    <t>债权人申报情况</t>
  </si>
  <si>
    <t>管理人审核情况</t>
  </si>
  <si>
    <t>二审审查意见</t>
  </si>
  <si>
    <t>不动产类型</t>
  </si>
  <si>
    <t>小区
名称</t>
  </si>
  <si>
    <t>楼栋号</t>
  </si>
  <si>
    <t>房号、商铺号或车位号</t>
  </si>
  <si>
    <t>建筑面积（预测）</t>
  </si>
  <si>
    <t>债权申报诉求</t>
  </si>
  <si>
    <t>债权总金额</t>
  </si>
  <si>
    <t>购房款</t>
  </si>
  <si>
    <t>利息（元）</t>
  </si>
  <si>
    <t>违约金（元）</t>
  </si>
  <si>
    <t>其他损失（元）</t>
  </si>
  <si>
    <t>处理意见</t>
  </si>
  <si>
    <t>核实已付房款（根据债权人提交的转账凭证核查）</t>
  </si>
  <si>
    <t>认定利息</t>
  </si>
  <si>
    <t>认定违约金</t>
  </si>
  <si>
    <t>认定其他损失</t>
  </si>
  <si>
    <t>认定债权总金额</t>
  </si>
  <si>
    <t>不予认定总金额</t>
  </si>
  <si>
    <t>JH1438</t>
  </si>
  <si>
    <t>李承宗</t>
  </si>
  <si>
    <t>住宅</t>
  </si>
  <si>
    <t>新城广场</t>
  </si>
  <si>
    <t>4号楼</t>
  </si>
  <si>
    <t>1503</t>
  </si>
  <si>
    <t>已签</t>
  </si>
  <si>
    <t>请求解除合同</t>
  </si>
  <si>
    <t>解除合同</t>
  </si>
  <si>
    <t>（1）解除合同。
（2）认定债权金额174300元。理由：①根据申请人提交的材料，身份证明材料证明刘晓媛与李承宗伟母子关系，具有申报资格；②2016年3月21日，平桂区法院作出了（2015）贺八民二初字第1403号解除刘晓媛与建贺公司签订的认购协议金园小区4号901号房，判令建贺公司返还购房款5万元及利息。③后李承宗分别2020年1月1日，2020年4月28日向新宝置业公司转账合计124300元。有转账凭证及新宝置业开具的收据，债权人已提供（2021）桂1103民初226号民事调解书，调解书载明新宝置业需返还购房款124300元。综上所述，认定债权金额174300元。</t>
  </si>
  <si>
    <t>JH1408</t>
  </si>
  <si>
    <t>周厚旺</t>
  </si>
  <si>
    <t>3号楼</t>
  </si>
  <si>
    <t>804</t>
  </si>
  <si>
    <t>未签</t>
  </si>
  <si>
    <t>（1）解除合同。
（2）金额：认定购房款本金202288元，不予认定利息15031.68元，其他损失2280元。
理由：生效判决书判决被告新宝公司解除合同，返还购房款并支付利息。新宝公司为建贺公司房屋的销售方，对于新宝公司代收的202288元购房款予以认定，但对新宝公司的行为产生的孳息及给申请人带来的其他损失不予认定。
（3）性质：普通债权。根据现有材料不属于消费性购房户，不属于优先受偿的部分。</t>
  </si>
  <si>
    <t>JH1365</t>
  </si>
  <si>
    <t>梁荣晖</t>
  </si>
  <si>
    <t>金园小区</t>
  </si>
  <si>
    <t>2号楼</t>
  </si>
  <si>
    <t>1602</t>
  </si>
  <si>
    <t>（1）解除合同。
（2）金额部分认定：认定返还购房款144660元。理由：
①50000元认购金的付款收据显示付款人为梁峰，债权人与建贺公司签订了商品房买卖合同，能够推定建贺公司知晓该物业进行更名的事实，结合建贺公司出具的收据、债权人支付购房款的凭证、当地交易习惯，对房款本金144660元予以认定。
②根据补充协议第一条第二款规定，买受人未按时缴纳剩余购房款，应承担逾期付款的违约责任，债权人仅缴纳部分购房款。
（3）性质：普通债权，理由：根据现有材料不属于消费性购房户，不属于优先受偿的部分，属于普通债权。</t>
  </si>
  <si>
    <t>JH1364</t>
  </si>
  <si>
    <t>莫新妹</t>
  </si>
  <si>
    <t>1号楼</t>
  </si>
  <si>
    <t>由于未签合同，所以无法确定</t>
  </si>
  <si>
    <t>不予认定</t>
  </si>
  <si>
    <t>（1）不予认定。
（2）金额：不予认定金额13000元。理由：债权人未提供建贺公司的付款收据，未提供与建贺公司签订购房意向书，无法确认该笔金额的用途。债权人提供《保密协议》仅有债权人自己的签章，没有建贺公司的盖章，不能认定真实性。综上，主张返还款项的权利真实性不能确认，故债权应不予认定。</t>
  </si>
  <si>
    <t>JH1360</t>
  </si>
  <si>
    <t>吴瑕</t>
  </si>
  <si>
    <t>901</t>
  </si>
  <si>
    <t>按合同约定计算</t>
  </si>
  <si>
    <t>（1）解除合同。
（2）金额：认定返还购房款本金79552元。理由：
债权人申报以现金方式缴纳认购金，并提供由建贺公司出具的收据，结合票据金额、时间以及市场交易习惯，对购房本金79552元予以认定。
（3）性质：普通债权，理由：不满足消费性购房户的条件，不具有优先权。</t>
  </si>
  <si>
    <t>JH1361</t>
  </si>
  <si>
    <t>韩达儒</t>
  </si>
  <si>
    <t>2-501</t>
  </si>
  <si>
    <t>（1）解除合同。
（2)金额：认定债权金额1万元。理由：申请人提交了付款收据、新城广场vip申领单（即预约购房申请单），及转账凭证，可以依法确认已预约购房并支付预约金的事实。
（3）性质：普通债权。</t>
  </si>
  <si>
    <t>JH1359</t>
  </si>
  <si>
    <t>黎玉生</t>
  </si>
  <si>
    <t xml:space="preserve">（1）解除合同。
（2)金额：认定债权金额1万元。理由：申请人提交了付款收据、新城广场vip申领单（即预约购房申请单），及转账凭证，可以依法确认已预约购房并支付预约金的事实。
（3）性质：普通债权。 </t>
  </si>
  <si>
    <t>JH1358</t>
  </si>
  <si>
    <t>黄文智</t>
  </si>
  <si>
    <t xml:space="preserve">（1）解除合同。
（2)金额：认定债权金额1万元。不予认定违约金1000元。理由：
①申请人提交了付款收据、新城广场vip申领单（即预约购房申请单），及转账凭证，可以依法确认已预约购房并支付预约金的事实。
②双方未约定违约金，债权人主张违约金无依据，对此不予认定。
（3）性质：普通债权。 </t>
  </si>
  <si>
    <t>JH1355</t>
  </si>
  <si>
    <t>赖建萍</t>
  </si>
  <si>
    <t>701</t>
  </si>
  <si>
    <t>请求继续履行合同</t>
  </si>
  <si>
    <t>继续履行合同</t>
  </si>
  <si>
    <t>（1）继续履行合同。
（2）金额：认定购房款122299元，理由：债权人提供与建贺公司签订的购房合同及收据，债权人主张使用现金支付购房首付款，收据金额与合同约定金额相一致，结合当地交易习惯，可认定购房款122299元。
（3）性质：消费性购房户。理由：已签订购房合同，已支付50%以上购房款，小区唯一住宅</t>
  </si>
  <si>
    <t>JH1354</t>
  </si>
  <si>
    <t>杨富信</t>
  </si>
  <si>
    <t>204</t>
  </si>
  <si>
    <t>（1）继续履行合同。
（2）金额：认定购房款本金177122元，违约金4484.73元。理由：
①债权人提供建贺公司出具的177122元收据，主张用现金交付购房款。审计结果显示建贺公司入账77122元，结合当地交易习惯，对购房款本金177122元予以认定。
②违约金计算：从2015年7月1日计算至2022年6月6日，共2532天，日利率为已付购房款的万分之0.1，为4484.73元。
（3）性质：消费性购房户。理由：已签订购房合同，已支付全部购房款。</t>
  </si>
  <si>
    <t>JH1353</t>
  </si>
  <si>
    <t>莫江军</t>
  </si>
  <si>
    <t>401</t>
  </si>
  <si>
    <t>（1）解除合同。
（2）金额：认定返还购房认购金50000元，理由：
新宝公司系建贺公司的销售公司，债权人提供了向新宝公司支付购房定金的凭证以及新宝公司出具的收据，能够证明新宝公司代收购认购金的事实，对购房认购金50000元予以确认。
（3）性质：普通债权。理由：根据现有材料不属于消费性购房户，不属于优先受偿的部分，属于普通债权</t>
  </si>
  <si>
    <t>JH1350</t>
  </si>
  <si>
    <t>谢明推、叶小泾</t>
  </si>
  <si>
    <t>9-903</t>
  </si>
  <si>
    <t>（1）继续履行合同。
（2）金额：认定购房本金276923元。理由：
债权人提供按揭贷款合同、银行发放按揭贷款凭证、还贷银行流水，并提供了支付部分购房款的银行转账流水、付款收据，结合审计意见，对购房本金276923元予以认定。
（3）性质：消费性购房户。理由：签订商品房买卖合同、缴纳全部购房款、小区唯一住宅</t>
  </si>
  <si>
    <t>JH1349</t>
  </si>
  <si>
    <t>杨辉</t>
  </si>
  <si>
    <t>1001</t>
  </si>
  <si>
    <t>（1）解除合同。
（2）金额：返还购房款本金50000元，理由：
债权人提供的资料，证明潘松英与建贺公司签订认购协议并交付了5万元认购金，同时潘松英自愿更名至债权人名下。结合市场交易习惯，对购房款50000元予以认定。
（3）性质：普通债权，理由：根据现有材料不属于消费性购房户，不属于优先受偿的部分，属于普通债权。</t>
  </si>
  <si>
    <t>JH1348</t>
  </si>
  <si>
    <t>黄剑</t>
  </si>
  <si>
    <t>2-603</t>
  </si>
  <si>
    <t>（1）继续履行合同。
（2）金额：认定购房本金595000元，逾期交房违约金50991.5元。理由：
①债权人提供商品房买卖合同、还贷流水、按揭协议、付款收据等材料，根据按揭贷款协议、还贷银行流水，确认建贺公司收到按揭贷款事实，虽债权人部分首付款以现金方式支付，基于银行已发放按揭贷款，推定已缴纳全部首付款。新宝公司系建贺公司的代销售公司，对新宝公司代收房款的行为予以认可，故对购房本金595000元予以认定。
②违约金：根据合同约定，从2020年2月1日计算至2022年6月6日，共857天，日利率为已付房款的万分之一，为50991.5元。
（3）性质：消费性购房户。理由：已支付完全部房款，已签订正式房屋买卖合同。</t>
  </si>
  <si>
    <t>JH1345</t>
  </si>
  <si>
    <t>梁冬</t>
  </si>
  <si>
    <t>1404</t>
  </si>
  <si>
    <t>（1）继续履行合同。
（2）金额：认定购房本金193548元，理由：
债权人提供按揭贷款协议、银行发放按揭贷款凭证、还贷流水，确认建贺公司收到按揭贷款事实，虽债权人未提供缴纳首付款银行流水及付款收据，基于银行已发放按揭贷款，可推定银行已审核缴纳全部首付款事实，故认定债权。
（3）性质：消费性购房户，理由：签订商品房买卖合同、支付超过50%购房款。</t>
  </si>
  <si>
    <t>JH1343</t>
  </si>
  <si>
    <t>莫晓君、沈莉</t>
  </si>
  <si>
    <t>15-1503</t>
  </si>
  <si>
    <t>（1）继续履行合同。
（2）金额：认定债权288667元。理由：
债权人提供按揭贷款协议、银行发放按揭贷款凭证，确认建贺公司收到按揭贷款事实，虽债权人首付款以现金方式支付，无需审计意见，即可推定已缴纳全部首付款，故认定债权。
（3）性质：消费性购房户（保障交房组），理由：签订商品房买卖合同，已支付全部购房款</t>
  </si>
  <si>
    <t>JH1339</t>
  </si>
  <si>
    <t>李谋喜</t>
  </si>
  <si>
    <t>1204</t>
  </si>
  <si>
    <t>（1）继续履行合同。
（2）金额：认定购房款本金185581元，理由：
1.商品房认购协议由李兴佑与建贺公司签订并缴纳50000元认购金，有建贺公司出具收据及支付凭证。同时，债权人提供自己与建贺公司签订商品房买卖合同、建贺公司出具的收据、房地产交易确认书及付款凭证，可认定该房屋实际购买人为债权人。
2.根据商品房买卖合同约定，合同总价款为185581元，债权人共支付230601元，审计结果显示2014年1月建贺公司向债权人退回18020元，综上认定购房本金185581元。
3.第三张收据字迹模糊，待补充字迹清晰收据。
（3）性质：消费性购房户。理由：已签订购房合同，已交付全部购房款。
（4）待补充的材料：
字迹清晰收据</t>
  </si>
  <si>
    <t>JH1338</t>
  </si>
  <si>
    <t>何永秀</t>
  </si>
  <si>
    <t>1-601</t>
  </si>
  <si>
    <t>（1）继续履行合同。
（2）金额：认定购房款本金180487元。理由：
债权人提供建贺公司出具的收据，合计金额为180487元。审计结果显示，建贺公司账户入账66050元，结合当地交易习惯，对购房款本金180487元予以认定。
（3）性质：消费性购房户。理由：已签订购房合同，已支付全部购房款。</t>
  </si>
  <si>
    <t>JH1336</t>
  </si>
  <si>
    <t>欧永平</t>
  </si>
  <si>
    <t>1401</t>
  </si>
  <si>
    <t>（1）继续履行合同。
（2）金额：认定购房款196519元，理由：
债权人提供购房合同及建贺出具的收据，结合当地的交易习惯以及现有材料的审查，对购房款196519元予以认定。
（3）性质：消费性购房户。理由：已签购房合同，已支付全部购房款。</t>
  </si>
  <si>
    <t>JH1334</t>
  </si>
  <si>
    <t>陈光华</t>
  </si>
  <si>
    <t>2-601</t>
  </si>
  <si>
    <t>（1）继续履行合同。
（2）金额：认定购房款本金538175元、违约金46066.24元，不予认定违约金2797.76元。理由：
1、债权人提供向新宝公司支付购房款的银行流水188157元，新宝公司出具收据188157元。新宝公司系建贺公司的代销售公司，对新宝公司代收购房款的行为予以认可。
2、审计结果显示债权人贷款的35万元已进入到建贺公司的账目中，综上，认定购房款本金538175元。
3、违约金以587021元为基数从2020年2月1日起计至2022年6月6日856日，利率为每日万分之1，共计46066.24元。
（3）性质：消费性购房户。理由：支付全部购房款，已签订合同。</t>
  </si>
  <si>
    <t>JH1329</t>
  </si>
  <si>
    <t>潘文卿</t>
  </si>
  <si>
    <t>504</t>
  </si>
  <si>
    <t>（1）继续履行合同。
（2）金额：认定本金181079元，违约金4586.73元。理由：
①债权人提供银行凭证90539元，建贺公司出具收据181079元，结合审计结果显示2014年4月之前建贺公司合计入账94079元，故对购房本金181079元予以认定。
②违约金以181079元为基数从2015年6月30日起计至2022年6月6日，共2532日，日利率为已付购房款的万分之0.1，共计4584.92元。
（3）性质：消费性购房户。理由：已签商品房买卖合同，已支付全部购房款。</t>
  </si>
  <si>
    <t>JH1328</t>
  </si>
  <si>
    <t>杨连凤</t>
  </si>
  <si>
    <t>7号楼</t>
  </si>
  <si>
    <t>2-1102</t>
  </si>
  <si>
    <t>（1）继续履行合同。
（2）金额：认定本金244299元，不予认定违约金62492元，其他损失57900元。
理由：1、债权人提供银行凭证合计234299元，建贺公司出具收据合计244299元，结合付款凭证合当地的交易习惯，认定债权本金为244299元。
2.债权人未提供按揭合同且审计后未发现贷款款项进入到建贺公司账户，债权人未付清购房款，不予认可违约金的诉求。
3、其他损失57900元无依据不予确认。
（3)性质：消费性购房户。理由：已签购房合同，已付50%以上购房款。</t>
  </si>
  <si>
    <t>JH1327</t>
  </si>
  <si>
    <t>李玉琼</t>
  </si>
  <si>
    <t>2-901</t>
  </si>
  <si>
    <t>（1）继续履行合同。
（2）金额：认定本金186933元、违约金4733.14元。
理由：1、债权人提供银行支付凭证、建贺公司出具的收据以及个人借款/担保合同，结合审计结果显示债权人支付186933元的已入账，故对本金186933元予以认定。
2.违约金以186933元为基数从2015年7月1日起计至2022年6月6日2532天，利率为每日万分之0.1，共计4733.14元。
（3）性质：消费性购房户。理由：已签购房合同，已支付全部购房款。</t>
  </si>
  <si>
    <t>JH1323</t>
  </si>
  <si>
    <t>刘桂源、黄荣祯</t>
  </si>
  <si>
    <t>商铺</t>
  </si>
  <si>
    <t>3-3-141号商铺</t>
  </si>
  <si>
    <t>（1）解除合同。
（2）金额：认定本金5000元。
理由：1、违约金不予认定，无合同依据。
2、新宝公司系建贺公司的代销售公司，对新宝公司代收购房款的行为予以认可。债权人针对3-3-141号商铺支付了5000元定金的事实有商品房认购协议书、支付凭证及新宝公司出具的收据印证，故对本金5000元予以认定。
（3）性质：普通债权。理由：未签房屋买卖合同，不满足消费性购房户的条件。</t>
  </si>
  <si>
    <t>JH1322</t>
  </si>
  <si>
    <t>3-3-140号商铺</t>
  </si>
  <si>
    <t>（1）解除合同。
（2）金额：认定本金5000元。
理由：1、违约金不予认定，无合同依据。
2、新宝公司系建贺公司的代销售公司，对新宝公司代收购房款的行为予以认可。债权人针对3-3-140号商铺支付了5000元定金的事实有商品房认购协议书、支付凭证及新宝公司出具的收据印证，故对本金5000元予以认定。
（3）性质：普通债权。理由：未签房屋买卖合同，不满足消费性购房户的条件。</t>
  </si>
  <si>
    <t>JH1312</t>
  </si>
  <si>
    <t>罗定章</t>
  </si>
  <si>
    <t>5号楼</t>
  </si>
  <si>
    <t>2-602</t>
  </si>
  <si>
    <t>按判决书计算</t>
  </si>
  <si>
    <t>（1）解除合同。  
（2）金额：认定本金50000元，利息1129.79元。理由：
：①债权人提供认购协议书及建贺公司出具的收据，与人民法院已查明的事实相互印证，故对本金5万元予以认定。
②利息计算：以50000元为基数，从2015年11月10日计算至2016年5月14日，按中国人民银行同期贷款利率，为1129.79元。
（3）性质：普通债权，理由：申报的债权属于购房意向金，属于普通债权</t>
  </si>
  <si>
    <t>JH1311</t>
  </si>
  <si>
    <t>黄景萍</t>
  </si>
  <si>
    <t>1501</t>
  </si>
  <si>
    <t>（1）继续履行合同。
（2）金额：认定购房款124836元，不予认定违约金，理由：
1.债权人未提供按揭合同也未缴付完毕购房款，无需计算违约金，故债权人申报的违约金不予认定。
2.债权人提供银行支付凭证和建贺公司出具的收据，大致金额能够相互印证，故对购房款124836元予以认定。
（3）性质：优先债权。理由：已签真实的购房合同，已支付50%以上购房款。</t>
  </si>
  <si>
    <t>JH1305</t>
  </si>
  <si>
    <t>苏荣年</t>
  </si>
  <si>
    <t>2-202</t>
  </si>
  <si>
    <t>（1）解除合同。
（2）金额：认定本金50000元，不予认定利息。
理由：①债权人提供认购协议书及建贺公司出具的收据，与人民法院已查明的事实相互印证，故对本金5万元予以认定。
②依据（2015）贺八民二初字第1423号民事判决书，认定返还原告苏荣年房屋认购金50000元并支付利息，债权人并未提供判决书生效证明及法院申请强制执行的相关法院文书，故利息不予认定。
（3）性质：普通债权。性质：主张返还认购金，属于普通债权。</t>
  </si>
  <si>
    <t>JH1301</t>
  </si>
  <si>
    <t>廖仕文</t>
  </si>
  <si>
    <t>802</t>
  </si>
  <si>
    <t>（1）解除合同。
（2）金额：认定本金50000元，利息1123.75元。理由：
①根据（2015）贺八民二初字第1421号民事判决书、债权人提供商品房认购协议、付款收据，认定债权人支付认购金50000元的事实。
②利息计算：以50000元为基数，按中国人民银行同期贷款利率从 2015年11月10日起计算至本案生效判决规定的履行期限最后一日（即：2016年5月13日）止，为1123.75元。
(3)性质：普通债权金额本金50000元，利息1102.39726元。理由：1.商品房认购金与利息属于普通债权，不属于优先受偿范围。</t>
  </si>
  <si>
    <t>JH1299</t>
  </si>
  <si>
    <t>卢友发
苏志新
卢敬入</t>
  </si>
  <si>
    <t>501</t>
  </si>
  <si>
    <t>（1）继续履行合同。
（2）金额：认定本金174398元，逾期交房违约金4415.76元，理由：
①根据债权人提供银行支付凭证及建贺公司出具的收据，以现金的方式向公司支付认购金50000元，结合当地市场交易习惯予以认可，综合对本金174398元予以认定。
②违约金计算：从2015年7月1日计算至2022年6月6日，共2532天，按照利率按已付房款的万分之0.1计算，2532*1.74=4415.76元。
（3）性质：①优先债权174398元。理由：已签购房合同，已支付全部价款，属于消费性购房户。②普通债权金额4415.76元，理由：逾期交房违约金属于普通债权，不属于优先受偿范围，故属于普通债权</t>
  </si>
  <si>
    <t>JH1288</t>
  </si>
  <si>
    <t>黄瑞旺</t>
  </si>
  <si>
    <t>1-702</t>
  </si>
  <si>
    <t>（1）继续履行合同。
（2）金额：认定购房本金150000元，不予认定逾期交房违约金，理由：
1.根据合同第八条第5款约定：未缴付完毕购房款，无需计算违约金，故债权人申报的违约金不予认定。
2.债权人提供付款收据及对应银行流水，大致金额能够相互印证，结合当地的交易习惯，故认定债权。
（3）性质：消费性购房户，理由：签订商品房买卖合同、缴纳50%购房款。</t>
  </si>
  <si>
    <t>JH1286</t>
  </si>
  <si>
    <t>钟克勇</t>
  </si>
  <si>
    <t>702</t>
  </si>
  <si>
    <t>（1）解除合同。
（2）金额：认定购房本金50000元，理由：
债权人提供协议及建贺公司出具的收据，主张现金支付认购金50000元，结合当地的交易习惯，对购房本金50000元予以认定。
（3）性质：普通债权。理由：债权人不属于消费性购房户，认购金属于普通债权，不属于优先受偿的范畴。</t>
  </si>
  <si>
    <t>JH1283</t>
  </si>
  <si>
    <t>杨春燕</t>
  </si>
  <si>
    <t>（1）继续履行合同。
（2）金额：认定购房本金291335元，逾期交房违约金7376.6元，理由：
①债权人提供购房合同、建贺公司出具的收据，审计结果显示174000元入账，与合同约定的贷款金额一致，能够推定债权人已办理按揭贷款，支付完全部购房款，故对购房本金291335元予以认定。
②违约金：从2015年7月1日计算至2022年6月6日，共2532天，日利率为已付购房款的万分之0.1，违约金为7376.6元。
③债权人请求按照合同约定维修房屋设施，但未提供设施损坏资料，不予认定。
（3）性质：消费性购房户。理由：已签订购房合同，已付完全部购房款。</t>
  </si>
  <si>
    <t>JH1270</t>
  </si>
  <si>
    <t>马远寿</t>
  </si>
  <si>
    <t>（1）解除合同。
（2）金额：认定本金10000元，不予认定违约金，理由：
1.审计审查建贺公司账户后，有10000元入账，结合建贺公司出具的收据，确认债权人向建贺公司缴纳10000元购房预约金的事实。
2.债权人未提供合同，主张违约金于法无据，不予认定。
（3）性质：普通债权，理由：不属于消费性购房户，不属于优先受偿的范围，属于普通债权。</t>
  </si>
  <si>
    <t>JH1269</t>
  </si>
  <si>
    <t>古建永</t>
  </si>
  <si>
    <t>1804</t>
  </si>
  <si>
    <t>（1）继续履行合同。
（2）金额：认定购房款本金195129元，逾期交房违约金4940.67元，理由：
①债权人提供大部分银行转账凭证及建贺公司出具的票据，结合票面记载金额、时间、当地交易习惯，对购房款本金195129元予以认定。
②违约金以195129元为基数从2015年7月1日起计至2022年6月6日，共2532天，利率为每日已付房款万分之0.1，为4940.67元。
（3）性质：①消费性购房户，优先债权195129元。理由：已签合同，已支付全部购房款。②普通债权4940.67元。理由：逾期交房违约金不属于优先权范围。</t>
  </si>
  <si>
    <t>JH1267</t>
  </si>
  <si>
    <t>周合胜 蔡小圆</t>
  </si>
  <si>
    <t>（1）继续履行合同
（2）金额：认定购房本金239147元，逾期交房违约金6055元。理由：
①债权人提供按揭贷款合同、发放凭证及还款记录，足以推定债权人已支付完全部的购房款，对购房本金239147元予以认定。
②违约金计算：从2015年7月1日计算至2022年6月6日，共2532天，日利率按照已付房款得的万分之0.1计算，为6055.2元。
（3）性质：消费性购房户。理由：已付全部价款，已签订正式购房合同。</t>
  </si>
  <si>
    <t>JH1265</t>
  </si>
  <si>
    <t>韦远华</t>
  </si>
  <si>
    <t>1002</t>
  </si>
  <si>
    <t>（1）解除合同。
（2）金额：认定购房认购金50000元，不予认定利息。理由：
①根据生效民事判决书(2015)贺八民二初字第1415号，债权人提供材料充分，故予以认定。
②利息参照判决书规定，从2015年11月10日计算至生效判决规定的履行期限最后一日止。当事人并未提供法院文书证明判决生效的具体日期，无法计算利息，故不予认定。
（3）性质：普通债权金额本金50000元。理由：不属于消费性购房户，不属于优先受偿的部分，属于普通债权。</t>
  </si>
  <si>
    <t>JH1264</t>
  </si>
  <si>
    <t>1402</t>
  </si>
  <si>
    <t>（1）继续履行合同。
（2）金额：购房款本金273989元，逾期交房违约金6937元，理由：
1.债权人提供商品房买卖合同、付款收据、银行流水，确认缴纳部分购房款事实。
2.债权人提供李有双的收据，结合建贺公司出具的收据及债权人与建贺公司签订的合同，能够认定建贺公司已知晓并同意该套房屋变更至债权人名下。综上认定购房本金为273989元。
3.违约金：从2015年7月1日计算至2022年6月6日，共2532天，日利率为已付购房款的万分之0.1，为6937.4元。
（3）性质：消费性购房户。理由：已支付全部价款，已签订商品房买卖合同。</t>
  </si>
  <si>
    <t>JH1262</t>
  </si>
  <si>
    <t>熊永盛</t>
  </si>
  <si>
    <t>01</t>
  </si>
  <si>
    <t>（1）解除合同。
（2）金额：认定购房款本金50000元，不予认定违约金，理由：
1.债权人提供认购协议、收据、人民法院生效判决，证明债权人享有主张认购金返还的权利。结合当地交易习惯，对支付的50000元款项予以认定。
2.根据合同第八条第5款约定：未缴付完毕购房款，无需计算违约金，债权人仅缴纳部分购房款，故债权人申报的违约金不予认定。
（3）性质：普通债权，理由：购房认购金与违约金属于普通债权，不属于优先受偿的部分。</t>
  </si>
  <si>
    <t>JH1261</t>
  </si>
  <si>
    <t>黄伟春</t>
  </si>
  <si>
    <t>（1）解除合同。
（2）金额：认定购房款本金50000元，不予认定利息、劣后债权迟延履行利息。理由：
①债权人提供认购协议及收据，结合人民法院生效判决中记载的查明事实、当地交易习惯，可以认定债权人交付购房款认购金的事实，对50000元予以认定。
②债权人并未提供判决生效证明以及向人民法院申请强制执行的文书，对利息等不予认定。
（3）性质：普通债权。理由：均属于普通债权，依法不享有优先权。</t>
  </si>
  <si>
    <t>JH1260</t>
  </si>
  <si>
    <t>刘勋 叶燕花</t>
  </si>
  <si>
    <t>（1）解除合同。
（2）金额：认定返还购房款本金76868元，不予认定违约金，理由：
1.根据合同第八条第5款约定：未缴付完毕购房款，无需计算违约金，故债权人申报的违约金不予认定。
2.债权人提供商品房认购金50000元的银行流水及提供收据，结合票面记载金额、时间以及当地交易习惯，确认债权人缴纳首付款事实，故认定债权。
（3）性质：普通债权。理由：未支付50%以上购房款，不满足消费性购房户的条件。</t>
  </si>
  <si>
    <t>JH1259</t>
  </si>
  <si>
    <t>李世勇</t>
  </si>
  <si>
    <t>（1）解除合同。
（2）金额：认定购房款本金50000元，其他损失530元（案件受理费）；不予认定利息，劣后债权迟延履行利息。理由：
①债权人提供认购协议及收据，结合人民法院生效判决中记载的查明事实、当地交易习惯，可以认定债权人交付购房款认购金的事实，对50000元予以认定。
②债权人并未提供判决生效证明以及向人民法院申请强制执行的文书，对利息不予认定。
（3）性质：普通债权。理由：均属于普通债权，依法不享有优先权。</t>
  </si>
  <si>
    <t>JH1258</t>
  </si>
  <si>
    <t>张小英</t>
  </si>
  <si>
    <t>（1）解除合同
（2）金额：认定购房认购金50000元，不予认定违约金，理由：
1.债权人提供认购协议以及建贺公司出具的收据，结合当地的交易习惯，对债权人支付购房认购金50000元予以认定。
2.根据合同第八条第5款约定：未缴付完毕购房款，无需计算违约金，债权人仅支付部分购房款，故债权人申报的违约金不予认定。
（3）性质：普通债权，理由：购房款认购金属于普通债权，不属于优先受偿的部分。</t>
  </si>
  <si>
    <t>JH1257</t>
  </si>
  <si>
    <t>潘秀绵</t>
  </si>
  <si>
    <t>602</t>
  </si>
  <si>
    <t>（1）解除合同。
（2）金额：认定购房款认购金50000元，利息1123.75元，理由：
1.根据生效判决书（2015）贺八民二初字第1404号判决解除合同，确认建贺公司承担返还购房认购金50000元的义务。
2.利息计算：根据法院判决，以50000元为基数，按中国人民银行同期贷款利率，从2015年11月10日计算至2016年5月13日，为
（3）性质：普通债权金额50000元，理由：购房认购金属于普通债权，不属于优先受偿的部分。</t>
  </si>
  <si>
    <t>JH1256</t>
  </si>
  <si>
    <t>蒋宝玉</t>
  </si>
  <si>
    <t>2-701</t>
  </si>
  <si>
    <t>（1）解除合同。
（2）金额：认定购房款本金50000元，不予认定违约金50000元，其他损失530元，理由：
①债权人提供转让协议、收据、收条等材料，能够佐证建贺公司需要返还认购金50000元的事实。
②债权人提供的人民法院生效判决书，判决内容为建贺公司向黄世团返还款项支付利息，承担案件受理费，而债权人并未提供申请强制执行后人民法院出具的文书，故债权人主张违约金、利息、其他损失不予认定。
（3）性质：普通债权。理由：债权人主张返还认购金不属于法定优先权范围。</t>
  </si>
  <si>
    <t>JH1252</t>
  </si>
  <si>
    <t>白万成</t>
  </si>
  <si>
    <t>601</t>
  </si>
  <si>
    <t>（1）解除合同。
（2）金额：认定购房款本金50000元，不予认定利息，理由：
1.根据债权人提供的生效民事判决书（2015）贺八民二初字第1405号判决解除合同，归还50000元购房款本金、。
2.利息：利息计算按中国人民银行同期贷款利率从2015 年11月10日起计算至本案生效判决规定的履行期限最后一日止，当事人并未提供法院判决生效的证明，不能确定利息计算至何日止，故对利息不予认定。
（3）性质：普通债权。理由：不属于消费性购房户，属于普通债权，不属于优先受偿的部分。</t>
  </si>
  <si>
    <t>JH1250</t>
  </si>
  <si>
    <t>彭成回</t>
  </si>
  <si>
    <t>（1）解除合同。
（2）金额：认定购房款本金50000元，不予认定利息，理由：
①根据债权人提供（2015）贺八民二初字第1422号判决解除合同，计算利息。故认定返还购房款本金50000元。
②2.利息：利息计算按中国人民银行同期贷款利率从2015 年11月10日起计算至本案生效判决规定的履行期限最后一日止，当事人并未提供法院判决生效的证明，不能确定利息计算至何日止，故对利息不予认定。
（3）性质：普通债权，理由：购房款本金、利息属于普通债权，不属于优先受偿的范畴。</t>
  </si>
  <si>
    <t>JH1249</t>
  </si>
  <si>
    <t>毛永文</t>
  </si>
  <si>
    <t>（1）解除合同。
（2）金额：认定购房款本金50000元，不予认定违约金，理由：
1.债权人提供认购协议、建贺公司出具的收据，主张使用现金支付款项。结合当地的交易习惯，对本金50000元予以认定。
2.债权人申报按照认购协议计算违约金，认购协议中未约定违约事项，故违约金不予认定
（3）性质：普通债权，理由：购房款本金、违约金属于普通债权，不属于优先受偿的部分。</t>
  </si>
  <si>
    <t>JH1247</t>
  </si>
  <si>
    <t>杨连英 蔡思敏</t>
  </si>
  <si>
    <t>801</t>
  </si>
  <si>
    <t>30510.22
（迟延履行利息14704.70）</t>
  </si>
  <si>
    <t>（1）认定解除合同
（2）金额：
认定：购房款本金50000元，利息15805.52元，延迟履行利息14704.70元，案件受理费1060元。理由：
1.债权人提供的认购协议，以及相关收据证明债权人交付购房款50000元，故认定。
2.根据（2015）贺八民二初字第1410号生效判决书确认债权。利息以5万元为基数，从2015年11月10日，按同期银行贷款利率计算至2022年6月6日，利息15805.52元，延迟履行利息14985.11元（劣后债权），案件受理费1060元。
（3）性质：普通债权，理由：不属于消费性购房户，购房款本金属于普通债权，不属于优先受偿的部分，迟延履行利息劣后于普通债权清偿。</t>
  </si>
  <si>
    <t>JH1246</t>
  </si>
  <si>
    <t>邹幸谕</t>
  </si>
  <si>
    <t>402</t>
  </si>
  <si>
    <t>（1）认定解除合同
（2）金额：认定返还购房款本金50000元、利息15805.52元、延迟履行利息14704.70元、案件受理费1060元
理由：债权人提供商品房认购协议书、付款收据、银行流水等材料，证据齐全，且生效判决书判决解除合同，未经过执行时效，故债权认定。（2015）贺八民二初字第1409号民事判决贺州建贺投资有限公司返还原告邹幸谕房屋认购金50000元并支付利息15805.52元（利息计算：按中国人民银行同期贷款利率，从2015年11月10日起计算至本案生效判决规定的履行期限最后一日止），延迟履行利息14704.70元（劣后债权）。案件受理费1060元。
（3）性质：普通债权金额50000元，理由：不属于消费性购房户，属于普通债权，不属于优先受偿，迟延履行利息劣后于普通债权清偿</t>
  </si>
  <si>
    <t>JH1244</t>
  </si>
  <si>
    <t>蒋永良</t>
  </si>
  <si>
    <t>（1）认定解除合同
（2）金额：
认定：认购金50000元、案件受理费1060元、利息15968.33元、延迟履行利息14704.70元；不予认定：违约金
理由：1.根据(2015)贺八民二初字第1417号生效判决书确认债权。利息以5万元为基数，从2015年11月10日，按同期银行贷款利率计算至2022年6月5日，利息15805.52元，延迟履行利息14704.70元（劣后债权），债权人申报的其他损失未超过判决书要求建贺公司承担的诉讼费金额范围，予以认定。
2.债权人未提供合同材料，未知合同条款，故不予认定违约金
（3）性质：普通债权金额50000元，理由：根据现有材料不属于消费性购房户，不属于优先受偿的部分，迟延履行利息劣后于普通债权清偿。</t>
  </si>
  <si>
    <t>JH1240</t>
  </si>
  <si>
    <t>蒋运花</t>
  </si>
  <si>
    <t>（1）认定解除合同
（2）金额：认定：购房款50000元
理由：债权人提供收据证实已支付购房款50000元，故认可
（3）性质：根据现有材料不属于消费性购房户</t>
  </si>
  <si>
    <t>JH1238</t>
  </si>
  <si>
    <t>甘亿莹</t>
  </si>
  <si>
    <t>102</t>
  </si>
  <si>
    <t>（1）认定解除合同
（2）金额：购房款本金50000元，利息15805.52元，延迟履行利息14704.70元，案件受理费1060元
理由：
根据生效民事判决书(2015)贺八民二初字第1427号认定解除合同，计算利息得15805.52元，延迟履行利息14704.70元，案件受理费1060元（其他损失）。
（3）性质：普通债权。理由：根据现有材料不属于消费性购房户，属于普通债权，不属于优先受偿的部分，迟延履行利息劣后于普通债权清偿。</t>
  </si>
  <si>
    <t>JH1236</t>
  </si>
  <si>
    <t>劳冬凤</t>
  </si>
  <si>
    <t>502</t>
  </si>
  <si>
    <t>（1）认定解除合同
（2）金额：认定购房款本金50000元，利息15805.52元，延迟履行利息14704.70
理由：根据生效民事判决书( 2015)贺八民二初字第1408号，认定解除合同，返还购房款50000元（该购房款已经经审计审查，故认可），且计算利息得15805.52元，延迟履行利息14704.70元，案件受理费1060元（其他损失）。
（3）性质：普通债权，理由:根据现有材料判断不属于消费性购房户，属于普通债权，不属于优先受偿的部分，迟延履行利息劣后于普通债权清偿。</t>
  </si>
  <si>
    <t>JH1235</t>
  </si>
  <si>
    <t>杨丽芳</t>
  </si>
  <si>
    <t>202</t>
  </si>
  <si>
    <t>（1）认定解除合同
（2）金额：认定购房款本金50000元，
理由：根据生效民事判决书(2015)贺八民二初字第1411号，认定解除合同，返还购房款50000元，且计算利息得15805.52元，延迟履行利息14704.70元，案件受理费1060元（其他损失）。
（3）性质：普通债权，理由:根据现有材料判断不属于消费性购房户，属于普通债权，不属于优先受偿的部分，迟延履行利息劣后于普通债权清偿。</t>
  </si>
  <si>
    <t>JH1234</t>
  </si>
  <si>
    <t>车政才 周美连</t>
  </si>
  <si>
    <t>（1）认定解除合同
（2）金额：认定购房款本金50000元
理由：根据生效民事判决书(2015)贺八民二初字第1438号，认定解除合同，返还购房款50000元，且计算利息得15805.52元，延迟履行利息14704.70元，案件受理费1060元（其他损失）。
（3）性质：普通债权，理由:根据现有材料判断不属于消费性购房户，属于普通债权，不属于优先受偿的部分，迟延履行利息劣后于普通债权清偿。</t>
  </si>
  <si>
    <t>JH1233</t>
  </si>
  <si>
    <t>陈瑞莲</t>
  </si>
  <si>
    <t>（1）认定解除合同
（2）金额：认定购房款本金50000元、利息18496元，迟延履行利息3509元，案件受理费803元
理由：根据生效民事判决书（2021）桂1103民初836号，认定解除合同，返还购房款50000元，且计算利息18496元，迟延履行利息3509元，案件受理费803元（其他损失）。
（3）性质：普通债权，理由:根据现有材料判断不属于消费性购房户，属于普通债权，不属于优先受偿的部分，迟延履行利息劣后于普通债权清偿。</t>
  </si>
  <si>
    <t>JH1232</t>
  </si>
  <si>
    <t>莫家积</t>
  </si>
  <si>
    <t>4-1102</t>
  </si>
  <si>
    <t>（1）认定解除合同
（2）金额：认定购房款本金50000元，利息得15805.52元，延迟履行利息14704.70元，案件受理费1060元（其他损失）。
理由：根据生效民事判决书(2015)贺八民二初字第1412号，认定解除合同，返还购房款50000元，且计算利息得15805.52元，延迟履行利息14704.70元，案件受理费1060元（其他损失）。
（3）性质：普通债权，理由:根据现有材料判断不属于消费性购房户，属于普通债权，不属于优先受偿的部分，迟延履行利息劣后于普通债权清偿。</t>
  </si>
  <si>
    <t>JH1231</t>
  </si>
  <si>
    <t>廖铭鑫</t>
  </si>
  <si>
    <t>2-902</t>
  </si>
  <si>
    <t>（1）认定解除合同
（2）金额：认定购房款本金50000元
理由：根据生效民事判决书（2015）贺八民二初字第1418号，认定解除合同，返还购房款50000元，且计算利息得15805.52元，延迟履行利息14704.70元，案件受理费1060元（其他损失）。
（3）性质：普通债权。理由:根据现有材料判断不属于消费性购房户，属于普通债权，不属于优先受偿的部分。迟延履行利息属于劣后债权，劣后于普通债权清偿。</t>
  </si>
  <si>
    <t>JH1226</t>
  </si>
  <si>
    <t>段绍明</t>
  </si>
  <si>
    <t>1-1202</t>
  </si>
  <si>
    <t>（1）认定继续履行合同
（2）金额：认定：购房款本金278690元。
理由：证据齐全，予以认定，有商品买卖合同，收据，转账凭证及按揭贷款合同，同意继续履行合同
（3）性质：消费性购房户。理由：理由：签订商品房买卖合同、缴纳全部购房款</t>
  </si>
  <si>
    <t>JH1225</t>
  </si>
  <si>
    <t>古旺宗</t>
  </si>
  <si>
    <t>1-203</t>
  </si>
  <si>
    <t>（1）继续履行合同
（2）金额：认定：购房本金247386、逾期交房违约金6264元
理由：1.合同约定购房款总价为247386元，根据债权人提供的银行流水（贷款发放及还款流水）、转账凭证、收据、身份关系证明以及审计审查结果，债权人已支付元的购房款247386，故认定。
2.合同中约定交房日期为2015年6月30日前，债权人要求继续履行合同的，自本合同第八条规定的最后交付期限的第二日起至实际交付之日止，出卖人按日向买受人支付已交付房价款万分之0.1的违约金，计算得6264元。
（3）性质：消费性购房户。理由：签订商品房买卖合同、缴纳全部购房款</t>
  </si>
  <si>
    <t>JH1224</t>
  </si>
  <si>
    <t>袁华妃</t>
  </si>
  <si>
    <t>1-802</t>
  </si>
  <si>
    <t>（1）认定解除合同
（2）金额：购房款本金50000元，利息得15805.52元，延迟履行利息14704.70元，案件受理费1060元（其他损失）。理由：
1.根据(2015)贺八民兰初字第1406号判决，认定解除合同，返还购房款50000元，且计算利息得15805.52元，延迟履行利息14704.70元，案件受理费1060元（其他损失）
（3）性质：普通债权购房款本金50000元，利息1108.356164元，理由：属于普通债权，不属于优先受偿的部分，且迟延履行利息劣后于普通债权清偿。
（4）待补充的材料：
1.执行类材料</t>
  </si>
  <si>
    <t>JH1221</t>
  </si>
  <si>
    <t>李荣清</t>
  </si>
  <si>
    <t>1-402</t>
  </si>
  <si>
    <t>（1）认定解除合同
（2）金额：认定购房款本金50000元，利息得15805.52元，延迟履行利息14704.70元，案件受理费1060元（其他损失），理由：
根据(2015)贺八民二初字第1419号判决书认定解除合同、返还购房款本金及计算利息，债权人提供执行案件受理通知书（2016)桂1102执1455号，未过执行时效。
（3）性质：普通债权，理由：购房款本金、利息、其他损失属于普通债权，不属于优先受偿的部分，迟延履行利息劣后于普通债权清偿。</t>
  </si>
  <si>
    <t>JH1219</t>
  </si>
  <si>
    <t>董寅章</t>
  </si>
  <si>
    <t>1-501</t>
  </si>
  <si>
    <t>4604（违约金）</t>
  </si>
  <si>
    <t>（1）认定解除合同
（2）金额：认定购房款本金131560，利息4604元，案件受理费1466元（其他损失），不予认定违约金
理由：
1.根据（2021）桂1103民初226号民事调解书，调解被告新宝置业公司解除合同，且新宝置业公司为建贺公司的销售公司，故应返还购房款并支付利息。
2.债权人仅提供商品房认购协议，认购协议未约定违约事项，故对债权人申报的违约金不予认定
（3）性质：普通债权。理由：根据现有材料判断不属于消费性购房户，未支付合同约定总价款的50％以上价款</t>
  </si>
  <si>
    <t>JH1217</t>
  </si>
  <si>
    <t>钟四妹</t>
  </si>
  <si>
    <t>1101</t>
  </si>
  <si>
    <t>（1）认定解除合同
（2）金额：认定：购房款本金50000元；不予认定：违约金50000元、其他损失459436元，理由：
1.债权人提供建贺公司对于认购金的收据，故认定购房本金50000元
2.债权人仅提供商品房认购协议，认购协议未约定违约事项，故不予认定债权人申报违约金
3.债权人申报其他损失，但未提供相应材料，故不予认定
（3）性质：普通债权购房款本金、违约金、其他损失，理由：根据现有材料不属于消费性购房款，属于普通债权，不属于优先受偿的部分。</t>
  </si>
  <si>
    <t>JH1216</t>
  </si>
  <si>
    <t>邱玉群</t>
  </si>
  <si>
    <t>3-2-202</t>
  </si>
  <si>
    <t>（1）认定继续履行合同
（2）金额：认定：购房本金270743元、逾期交房违约金6855元，理由：
1.债权人提供按揭贷款协议、还贷银行流水，确认建贺公司收到按揭贷款事实，虽债权人部分首付款以现金方式支付，无需审计意见，即可推定已缴纳房款购房本金270743元。
2.根据商品房买卖合同约定，应在2015年6月30日前交房，计算逾期交房违约金为6855元
（3）性质：消费性购房户,理由：签订商品房买卖合同、缴纳全部购房款</t>
  </si>
  <si>
    <t>JH1214</t>
  </si>
  <si>
    <t>廖利佳</t>
  </si>
  <si>
    <t>1102</t>
  </si>
  <si>
    <t>（1）继续履行合同
（2）金额：认定购房本金276752元、逾期交房违约金7007元，理由：
1.根据债权人提供的按揭贷款合同与还贷银行流水，确认建贺公司收到按揭贷款事实，虽仅有部分支付购房款银行流水凭证，无需审计意见，即可推定已缴纳全部房款276752元。
2.根据合同第九条约定方式计算逾期交房违约金，计算得7007元
（3）性质：消费性购房户，理由：签订商品房买卖合同，缴纳所有购房款</t>
  </si>
  <si>
    <t>JH1211</t>
  </si>
  <si>
    <t>黄安西</t>
  </si>
  <si>
    <t>1704</t>
  </si>
  <si>
    <t>（1）继续履行合同
（2）金额：认定：购房本金70000元
理由：1.债权人提供商品房买卖合同、付款收据、对应银行出具转账凭证，故认定购房本金70000元
（3）性质：消费性购房户。理由：签订购房合同，且支付合同约定总价款50%以上价款</t>
  </si>
  <si>
    <t>JH1208</t>
  </si>
  <si>
    <t>赖学秀</t>
  </si>
  <si>
    <t>（1）继续履行合同
（2）金额：认定：购房本金197321元
理由：1.债权人提供收据、银行流水，并结合审计意见，故认定购房本金197321元
（3）性质：消费性购房户。理由：签订有商品房买卖合同，且已支付完合同约定总价款</t>
  </si>
  <si>
    <t>JH1206</t>
  </si>
  <si>
    <t>何香玲</t>
  </si>
  <si>
    <t>1－1602</t>
  </si>
  <si>
    <t>（1）继续履行合同
（2）金额：认定：购房款本金286442元，违约金7252.71元。
理由：1、债权人提供银行贷款还款流水证明、相关收据，并结合审计结果，故认定债权人已支付全部房款；
2.债权人已支付完购房款，根据合同约定，违约金以286442元为基数从2015年7月1日起计至2022年6月6日2532天，利率为每日万分之0.1，共计7252.71元
（3）性质：消费性购房户。理由：签订有商品房买卖合同，且已支付完合同约定总价款</t>
  </si>
  <si>
    <t>JH1204</t>
  </si>
  <si>
    <t>于华美</t>
  </si>
  <si>
    <t>1-602</t>
  </si>
  <si>
    <t>（1）继续履行合同
（2）金额：认定：购房款本金256380元、违约金6491.54元；
理由：1.申报两笔债权JH1204、JH1203，提供银行流水、收据，并结合审计意见，证实债权人已支付JH204（256380元）、JH203（263967元）总计总购房本金债权520347元，故认定。
2.根据商品房买卖合同约定，违约金以256380元为基数从2015年7月1日起计至2022年6月6日2532天，利率为每日万分之0.1，共计6491.54元
（3）性质：消费性购房户。理由：签订有商品房买卖合同，且已支付完合同约定总价款</t>
  </si>
  <si>
    <t>JH1203</t>
  </si>
  <si>
    <t>于华美 黄仕金</t>
  </si>
  <si>
    <t>1-803</t>
  </si>
  <si>
    <t>（1）继续履行合同
（2）金额：认定：购房款本金263967元、违约金6683.64元；
理由：1.申报两笔债权JH1204、JH1203，债权人已提供银行流水、收据，并结合审计意见，证实债权人已支付JH204（256380元）、JH203（263967元）总计总购房本金债权520347元，故认定。
2.根据商品房买卖合同约定，违约金以263967元为基数从2015年7月1日起计至2022年6月6日2532天，利率为每日万分之0.1，共计6683.64元
（3）性质：消费性购房户。理由：签订有商品房买卖合同，且已支付完合同约定总价款</t>
  </si>
  <si>
    <t>JH1201</t>
  </si>
  <si>
    <t>邱勇妹</t>
  </si>
  <si>
    <t>（1）继续履行合同
（2）金额：认定：购房本金190516元；不予认定：违约金
理由：1.债权人提供收据、银行转账凭证/流水，故认定购房本金190516元
2.债权人付完余款后才办理交房手续，因债权人未付完余款，故不予认可违约金的诉求
（3）性质：消费性购房户。理由：签订购房合同，且已支付合同约定总价款50%以上，补足余款后保障交房</t>
  </si>
  <si>
    <t>JH1198</t>
  </si>
  <si>
    <t>李茗</t>
  </si>
  <si>
    <t>1-1001</t>
  </si>
  <si>
    <t>（1）认定解除合同
（2）金额：认定：购房本金81393元；不予认定：违约金、其他损失
理由：1.债权人提供收据、银行流水，故认定购房本金81393元
2.根据商品房买卖合同约定，建贺公司在买受人结清所有房款后承担交房义务，债权人未支付购房全款，故不予认可违约金的诉求
（3）性质：普通债权。理由：签订有商品房买卖合同，但未支付合同总价款50%以上价款，属于普通债权</t>
  </si>
  <si>
    <t>JH1195</t>
  </si>
  <si>
    <t>李必势</t>
  </si>
  <si>
    <t>2-401</t>
  </si>
  <si>
    <t>（1）继续履行合同
（2）金额：认定：购房本金176013元、违约金4458.41元
理由：1.债权人提供收据、转账凭证，故认定本金176013元
2.根据合同约定，以176013元为基数从2015年7月1日起计至2022年6月6日2532天，利率为每日万分之0.1，计算违约金得4458.41元
（3）性质：消费性购房户。理由：签订商品房买卖合同，且支付全部房款。</t>
  </si>
  <si>
    <t>JH1194</t>
  </si>
  <si>
    <t>吴强</t>
  </si>
  <si>
    <t>按合同计算</t>
  </si>
  <si>
    <t>（1）继续履行合同
（2）金额：认定：购房本金191704元；不予认定：违约金
理由：1.债权人提供由建贺公司出具的收据以及银行流水，故认定购房本金191704元。
2.违约金按购房合同约定，不予认可违约金的诉求
（3）性质：消费性购房户。理由：签订商品房买卖合同，且已支付合同总价款50%以上的价款，补交剩余房款后可交房</t>
  </si>
  <si>
    <t>JH1192</t>
  </si>
  <si>
    <t>张月云</t>
  </si>
  <si>
    <t>2-1301</t>
  </si>
  <si>
    <t>（1）继续履行合同
（2）金额：认定：购房本金192202元、违约金4868.48元
理由：1.债权人提供收据、贷款合同，并结合审计意见，故认定购房本金192202元
2.违约金以192202元为基数从2015年7月1日起计至2022年6月6日2533天，利率为每日万分之0.1，共计4868.48元
（3）性质：消费性购房户。理由：签订商品房买卖合同，且已支付合同约定总价款。</t>
  </si>
  <si>
    <t>JH1191</t>
  </si>
  <si>
    <t>黄谷凤 覃志海</t>
  </si>
  <si>
    <t>1-1702</t>
  </si>
  <si>
    <t>（1）继续履行合同
（2）金额：认定：购房本金295276元
理由：1.债权人提供收据、贷款还款流水，并结合审计意见，故认定购房本金295276元
（3）性质：消费性购房户。理由：签订商品房买卖合同，且已支付合同约定总价款。</t>
  </si>
  <si>
    <t>JH1188</t>
  </si>
  <si>
    <t>廖廷根  梁梅</t>
  </si>
  <si>
    <t>1201</t>
  </si>
  <si>
    <t>（1）继续履行合同
（2）金额：认定：购房本金251387元、违约金6367.63元。
理由：1.银行已发放贷款，推定银行已经审核过首付款，首付款也已经付款完毕，
2.如核实已付完款，则违约金以251387元为基数从2015年7月1日起计至2022年6月6日2533天，利率为每日万分之0.1，计算得6367.63元
3.其他损失合同无约定，不予认定。
（3）性质：消费性购房户。理由：签订购房合同，且支付全部房款</t>
  </si>
  <si>
    <t>JH1185</t>
  </si>
  <si>
    <t>潘剑红</t>
  </si>
  <si>
    <t>1-301</t>
  </si>
  <si>
    <t>（1）解除合同
（2）金额：认定：购房本金50000元；不予认定：违约金
理由：1.债权人提供由建贺公司出具的收据，故认定购房本金50000元
2.认购协议未约定违约金条例，不予认定
（3）性质：普通债权。理由：仅签订认购协议，不属于消费性购房户，不属于优先受偿部分，为普通债权</t>
  </si>
  <si>
    <t>JH1175</t>
  </si>
  <si>
    <t>盛春明</t>
  </si>
  <si>
    <t>1702</t>
  </si>
  <si>
    <t>（1）继续履行合同
(2)金额：认定：购房本金173028元。
理由：1.债权人提供银行流水、收据，并结合审计意见，故认定购房本金173028元。
2.根据合同约定，债权人并未缴纳剩余款项，逾期交房违约金不予认定。
(3)性质：消费性购房户。理由：已签订商品房买卖合同，支付合同总价款50%以上，保障交房</t>
  </si>
  <si>
    <t>JH1172</t>
  </si>
  <si>
    <t>黄良龙</t>
  </si>
  <si>
    <t>302</t>
  </si>
  <si>
    <t>（1）继续履行合同
(2)金额：认定：购房本金168520元；不予认定：契税8055.60元。
理由：1.债权人提供相应收据、银行流水，故认定购房本金168520元。
2.8055.60元为契税，应由买方缴纳，不属于购房款，不予认定。
(3)性质：消费性购房户。理由：签订购房合同，已支付超过50%的购房款。</t>
  </si>
  <si>
    <t>JH1171</t>
  </si>
  <si>
    <t>赵志海</t>
  </si>
  <si>
    <t>1203</t>
  </si>
  <si>
    <t>（1）继续履行合同
(2)金额：认定：购房本金130887元；不予认定：违约金
理由：1.债权人提供已付房款的银行流水凭证以及相关收据，并结合审计意见，故认定。
2.因未交齐房款，逾期交房违约金不予认定。
(3)性质：待定。理由：签订商品买卖合同，但未支付合同约定总价款50%以上，补足剩余房款后保障交房</t>
  </si>
  <si>
    <t>JH1170</t>
  </si>
  <si>
    <t>邱迎春</t>
  </si>
  <si>
    <t>903</t>
  </si>
  <si>
    <t>（1）解除合同
（2）金额：认定：购房本金84834元；不予认定：违约金
理由：1.债权人已提供建贺公司出具的收据，故认定购房本金84834元
2.根据合同约定，在债权人未付清房款下，建贺公司无需承担逾期交房的违约责任，故对违约金不予认定
（3）性质：普通债权。理由：虽签订商品房买卖合同但未支付合同总价款50%以上，不属于优先受偿部分</t>
  </si>
  <si>
    <t>JH1168</t>
  </si>
  <si>
    <t>毛振雄</t>
  </si>
  <si>
    <t>（1）继续履行合同
(2)金额：认定：购房本金265833元、逾期交房违约金6733.55元，
理由：1.根据债权人提供的材料有购房合同、借款/担保合同、收据、按揭凭证，并结合审计意见，故认定本金265833元。
2.违约金根据合同约定计算为6733.55元
(3)性质：消费性购房户，违约金认定为普通债权。理由：签订购房合同，且支付全部房款</t>
  </si>
  <si>
    <t>JH1167</t>
  </si>
  <si>
    <t>李雪冰</t>
  </si>
  <si>
    <t>（1）继续履行合同
（2）金额：认定：购房本金279533元、违约金7077.78元。
理由;1.有购房合同、借款/担保合同、收据、10万元按揭凭证、177635元银行凭证，故认定本金279533元。
2.违约金按合同计算为7080.57元，认定为普通债权。
3.维修基金300元未提供证明材料，不予认定。
（3）性质：消费性购房户。理由：有购房合同，已支付超过50%的购房款。</t>
  </si>
  <si>
    <t>JH1164</t>
  </si>
  <si>
    <t>李树群</t>
  </si>
  <si>
    <t>2-201</t>
  </si>
  <si>
    <t>（1）继续履行合同
（2）金额：认定：购房本金179414元、违约金4544.56元
理由：1.债权人提供收据、贷款合同、转账凭证，并结合审计意见，故认定购房本金179414元
2.根据合同约定，以179414元为基数从2015年7月1日起计至2022年6月6日2532天，利率为每日万分之0.1，计算违约金得4544.56元。
（3）性质：消费性购房户。理由：签订商品房买卖合同，且支付全部房款</t>
  </si>
  <si>
    <t>JH1163</t>
  </si>
  <si>
    <t>赖崇高 邓玉梅</t>
  </si>
  <si>
    <t>（1）继续履行合同
(2)金额：认定：购房本金273009元。
理由：1.有购房合同、借款/担保合同、收据、贷款凭证及还款流水，故认定本金177000元。
2.96009元无银行付款凭证，但因提供了按揭合同且有按揭还款证明，可推定首付款已支付完毕，认定本金96009元。
(3)性质：消费性购房户。理由：有购房合同，已支付超过50%的购房款。</t>
  </si>
  <si>
    <t>JH1052</t>
  </si>
  <si>
    <t>刘胜庆</t>
  </si>
  <si>
    <t>6号楼</t>
  </si>
  <si>
    <t>6-1-02商铺</t>
  </si>
  <si>
    <t>（1）解除合同
（2）金额：认定购房本金699156元
理由：债权人申报6笔债权，JH1047-JH1052，依据债权人提交的材料可知：2014年2月21日，债权人与建贺公司签订了6份《商品房买卖合同》，房款分别为699156元、688922元、1028915元、970024元、846343元、766635元，六套房款合计4999995元。之后债权人向建贺转账500万元，其中有52万是建贺公司出具收据委托债权人转账到贺州新湾置业，剩余的448万元转到建贺公司账上，建贺公司出具收据。债权人提交的证据齐全，对申报本金予以认定。
（3）性质：普通债权。理由：不属于消费性购房户</t>
  </si>
  <si>
    <t>JH1051</t>
  </si>
  <si>
    <t>6-1-01商铺</t>
  </si>
  <si>
    <t>（1）解除合同
（2）金额：认定购房本金688922元
理由：债权人申报6笔债权，JH1047-JH1052，依据债权人提交的材料可知：2014年2月21日，债权人与建贺公司签订了6份《商品房买卖合同》，房款分别为699156元、688922元、1028915元、970024元、846343元、766635元，六套房款合计4999995元。之后债权人向建贺转账500万元，其中有52万是建贺公司出具收据委托债权人转账到贺州新湾置业，剩余的448万元转到建贺公司账上，建贺公司出具收据。债权人提交的证据齐全，对申报本金予以认定。
（3）性质：普通债权。理由：不属于消费性购房户</t>
  </si>
  <si>
    <t>JH1050</t>
  </si>
  <si>
    <t>7-1-06商铺</t>
  </si>
  <si>
    <t>（1）解除合同
（2）金额：认定购房本金1028916元
理由：债权人申报6笔债权，JH1047-JH1052，依据债权人提交的材料可知：2014年2月21日，债权人与建贺公司签订了6份《商品房买卖合同》，房款分别为699156元、688922元、1028915元、970024元、846343元、766635元，六套房款合计4999995元。之后债权人向建贺转账500万元，其中有52万是建贺公司出具收据委托债权人转账到贺州新湾置业，剩余的448万元转到建贺公司账上，建贺公司出具收据。债权人提交的证据齐全，对申报本金予以认定。
（3）性质：普通债权。理由：不属于消费性购房户</t>
  </si>
  <si>
    <t>JH1049</t>
  </si>
  <si>
    <t>7-1-08商铺</t>
  </si>
  <si>
    <t>（1）解除合同
（2）金额：认定购房本金970024元
理由：债权人申报6笔债权，JH1047-JH1052，依据债权人提交的材料可知：2014年2月21日，债权人与建贺公司签订了6份《商品房买卖合同》，房款分别为699156元、688922元、1028915元、970024元、846343元、766635元，六套房款合计4999995元。之后债权人向建贺转账500万元，其中有52万是建贺公司出具收据委托债权人转账到贺州新湾置业，剩余的448万元转到建贺公司账上，建贺公司出具收据。债权人提交的证据齐全，对申报本金予以认定。
（3）性质：普通债权。理由：不属于消费性购房户</t>
  </si>
  <si>
    <t>JH1048</t>
  </si>
  <si>
    <t>7-1-10商铺</t>
  </si>
  <si>
    <t>（1）解除合同
（2）金额：认定购房本金846343元
理由：债权人申报6笔债权，JH1047-JH1052，依据债权人提交的材料可知：2014年2月21日，债权人与建贺公司签订了6份《商品房买卖合同》，房款分别为699156元、688922元、1028915元、970024元、846343元、766635元，六套房款合计4999995元。之后债权人向建贺转账500万元，其中有52万是建贺公司出具收据委托债权人转账到贺州新湾置业，剩余的448万元转到建贺公司账上，建贺公司出具收据。债权人提交的证据齐全，对申报本金予以认定。
（3）性质：普通债权。理由：不属于消费性购房户</t>
  </si>
  <si>
    <t>JH1047</t>
  </si>
  <si>
    <t>7-1-11商铺</t>
  </si>
  <si>
    <t>（1）解除合同
（2）金额：认定购房本金76635元
理由：债权人申报6笔债权，JH1047-JH1052，依据债权人提交的材料可知：2014年2月21日，债权人与建贺公司签订了6份《商品房买卖合同》，房款分别为699156元、688922元、1028915元、970024元、846343元、766635元，六套房款合计4999995元。之后债权人向建贺转账500万元，其中有52万是建贺公司出具收据委托债权人转账到贺州新湾置业，剩余的448万元转到建贺公司账上，建贺公司出具收据。债权人提交的证据齐全，对申报本金予以认定。
（3）性质：普通债权。理由：不属于消费性购房户</t>
  </si>
  <si>
    <t>JH1427</t>
  </si>
  <si>
    <t>杨善纳</t>
  </si>
  <si>
    <t>7-2-05商铺</t>
  </si>
  <si>
    <t>（1）解除合同
（2）金额：认定本金799295元、违约金20557.87元
理由：1.债权本金：①债权人与建贺公司存在以房抵债协议，因用于抵债的房产未登记至债权人名下，故仍属于建贺公司破产财产。根据《破产法》18条之规定，对于未全部履行的抵债协议，管理人综合考虑全体债权人利益，决定解除债权人与建贺公司达成的以房抵债协议、商品房买卖合同，按基础法律关系进行债权审查。②因债权人、邹年训与建贺公司已对欠付的工程款、违约金及停工损失、利息等进行了确认，建贺公司抵债总金额为9898930元，其中债权人占5190025元，故认定债权金额为5190025元。
2.逾期违约金：由于债权人与建贺公司签订的《冲孔灌注劳务分包协议》没有约定建贺公司的违约责任，因此债权人主张的逾期违约金依据《商品房买卖合同》第九条第1点第（2）点的约定，从2015年7月1日起，按照每月万分之0.1的比率计算，计算至破产受理之日2022年6月22日，逾期违约金的金额为：（JH1423）1252000元×2572天×0.00001=32201.44元；（JH1424）665700 元×2572天0.00001=17121.804元；（JH1425）960960×2572×0.00001=24715.8912元；（JH1426）1512070×2572×0.00001=38890.4404元；（JH1427）799295×2572×0.00001=20557.8674元。
（3）性质：普通债权，理由：涉及以房抵债，不属于消费性购房户，无法定优先权。</t>
  </si>
  <si>
    <t>JH1426</t>
  </si>
  <si>
    <t>7-2-04商铺</t>
  </si>
  <si>
    <t>（1）解除合同
（2）金额：认定本金1512070元、违约金38890.44元
理由：1.债权本金：①债权人与建贺公司存在以房抵债协议，因用于抵债的房产未登记至债权人名下，故仍属于建贺公司破产财产。根据《破产法》18条之规定，对于未全部履行的抵债协议，管理人综合考虑全体债权人利益，决定解除债权人与建贺公司达成的以房抵债协议、商品房买卖合同，按基础法律关系进行债权审查。②因债权人、邹年训与建贺公司已对欠付的工程款、违约金及停工损失、利息等进行了确认，建贺公司抵债总金额为9898930元，其中债权人占5190025元，故认定债权金额为5190025元。
2.逾期违约金：由于债权人与建贺公司签订的《冲孔灌注劳务分包协议》没有约定建贺公司的违约责任，因此债权人主张的逾期违约金依据《商品房买卖合同》第九条第1点第（2）点的约定，从2015年7月1日起，按照每月万分之0.1的比率计算，计算至破产受理之日2022年6月22日，逾期违约金的金额为：（JH1423）1252000元×2572天×0.00001=32201.44元；（JH1424）665700 元×2572天0.00001=17121.804元；（JH1425）960960×2572×0.00001=24715.8912元；（JH1426）1512070×2572×0.00001=38890.4404元；（JH1427）799295×2572×0.00001=20557.8674元。
（3）性质：普通债权，理由：涉及以房抵债，不属于消费性购房户，无法定优先权。</t>
  </si>
  <si>
    <t>JH1425</t>
  </si>
  <si>
    <t>7-2-03商铺</t>
  </si>
  <si>
    <t>（1）解除合同
（2）金额：认定本金960960元、违约金24715.89元
理由：1.债权本金：①债权人与建贺公司存在以房抵债协议，因用于抵债的房产未登记至债权人名下，故仍属于建贺公司破产财产。根据《破产法》18条之规定，对于未全部履行的抵债协议，管理人综合考虑全体债权人利益，决定解除债权人与建贺公司达成的以房抵债协议、商品房买卖合同，按基础法律关系进行债权审查。②因债权人、邹年训与建贺公司已对欠付的工程款、违约金及停工损失、利息等进行了确认，建贺公司抵债总金额为9898930元，其中债权人占5190025元，故认定债权金额为5190025元。
2.逾期违约金：由于债权人与建贺公司签订的《冲孔灌注劳务分包协议》没有约定建贺公司的违约责任，因此债权人主张的逾期违约金依据《商品房买卖合同》第九条第1点第（2）点的约定，从2015年7月1日起，按照每月万分之0.1的比率计算，计算至破产受理之日2022年6月22日，逾期违约金的金额为：（JH1423）1252000元×2572天×0.00001=32201.44元；（JH1424）665700 元×2572天0.00001=17121.804元；（JH1425）960960×2572×0.00001=24715.8912元；（JH1426）1512070×2572×0.00001=38890.4404元；（JH1427）799295×2572×0.00001=20557.8674元。
（3）性质：普通债权，理由：涉及以房抵债，不属于消费性购房户，无法定优先权。</t>
  </si>
  <si>
    <t>JH1424</t>
  </si>
  <si>
    <t>6-1-04商铺</t>
  </si>
  <si>
    <t>（1）解除合同
（2）金额：认定本金665700元、违约金17121.8元
理由：1.债权本金：①债权人与建贺公司存在以房抵债协议，因用于抵债的房产未登记至债权人名下，故仍属于建贺公司破产财产。根据《破产法》18条之规定，对于未全部履行的抵债协议，管理人综合考虑全体债权人利益，决定解除债权人与建贺公司达成的以房抵债协议、商品房买卖合同，按基础法律关系进行债权审查。②因债权人、邹年训与建贺公司已对欠付的工程款、违约金及停工损失、利息等进行了确认，建贺公司抵债总金额为9898930元，其中债权人占5190025元，故认定债权金额为5190025元。
2.逾期违约金：由于债权人与建贺公司签订的《冲孔灌注劳务分包协议》没有约定建贺公司的违约责任，因此债权人主张的逾期违约金依据《商品房买卖合同》第九条第1点第（2）点的约定，从2015年7月1日起，按照每月万分之0.1的比率计算，计算至破产受理之日2022年6月22日，逾期违约金的金额为：（JH1423）1252000元×2572天×0.00001=32201.44元；（JH1424）665700 元×2572天0.00001=17121.804元；（JH1425）960960×2572×0.00001=24715.8912元；（JH1426）1512070×2572×0.00001=38890.4404元；（JH1427）799295×2572×0.00001=20557.8674元。
（3）性质：普通债权，理由：涉及以房抵债，不属于消费性购房户，无法定优先权。</t>
  </si>
  <si>
    <t>JH1423</t>
  </si>
  <si>
    <t>6-1-03商铺</t>
  </si>
  <si>
    <t>（1）解除合同
（2）金额：认定本金1252000元、违约金32201.44元
理由：1.债权本金：①债权人与建贺公司存在以房抵债协议，因用于抵债的房产未登记至债权人名下，故仍属于建贺公司破产财产。根据《破产法》18条之规定，对于未全部履行的抵债协议，管理人综合考虑全体债权人利益，决定解除债权人与建贺公司达成的以房抵债协议、商品房买卖合同，按基础法律关系进行债权审查。②因债权人、邹年训与建贺公司已对欠付的工程款、违约金及停工损失、利息等进行了确认，建贺公司抵债总金额为9898930元，其中债权人占5190025元，故认定债权金额为5190025元。
2.逾期违约金：由于债权人与建贺公司签订的《冲孔灌注劳务分包协议》没有约定建贺公司的违约责任，因此债权人主张的逾期违约金依据《商品房买卖合同》第九条第1点第（2）点的约定，从2015年7月1日起，按照每月万分之0.1的比率计算，计算至破产受理之日2022年6月22日，逾期违约金的金额为：（JH1423）1252000元×2572天×0.00001=32201.44元；（JH1424）665700 元×2572天0.00001=17121.804元；（JH1425）960960×2572×0.00001=24715.8912元；（JH1426）1512070×2572×0.00001=38890.4404元；（JH1427）799295×2572×0.00001=20557.8674元。
（3）性质：普通债权，理由：涉及以房抵债，不属于消费性购房户，无法定优先权。</t>
  </si>
  <si>
    <t>JH1432</t>
  </si>
  <si>
    <t>邹年训</t>
  </si>
  <si>
    <t>7-1-09商铺</t>
  </si>
  <si>
    <t>（1）解除合同
（2）金额：认定本金1118300元、违约金28762.28元
理由：1.债权本金：①债权人与建贺公司存在以房抵债协议，因用于抵债的房产未登记至债权人名下，故仍属于建贺公司破产财产。根据《破产法》18条之规定，对于未全部履行的抵债协议，管理人综合考虑全体债权人利益，决定解除债权人与建贺公司达成的以房抵债协议、商品房买卖合同，按基础法律关系进行债权审查。②因债权人、邹年训与建贺公司已对欠付的工程款、违约金及停工损失、利息等进行了确认，建贺公司抵债总金额为9898930元，其中债权人占4708905元，故认定债权金额为4708905元。
2.逾期违约金：由于债权人与建贺公司签订的《冲孔灌注劳务分包协议》没有约定建贺公司的违约责任，因此债权人主张的逾期违约金依据《商品房买卖合同》第九条第1点第（2）点的约定，从2015年7月1日起，按照每月万分之0.1的比率计算，按照《企业破产法》第46条的规定，计算至破产受理之日2022年6月22日，逾期违约金的金额为：（JH1428）885115元×2572天×0.00001=22765.1578元；（JH1429）913990元×2572天0.00001=23507.8228元；（JH1430）991100元×2572×0.00001=25491.092元；（JH1431）800400元×2572×0.00001=20586.288元；（JH1432）1118300元×2572×0.00001=28762.676元。
（3）性质：普通债权，理由：涉及以房抵债，不属于消费性购房户，无法定优先权。</t>
  </si>
  <si>
    <t>JH1431</t>
  </si>
  <si>
    <t>7-1-07商铺</t>
  </si>
  <si>
    <t>（1）解除合同
（2）金额：认定本金800400元、违约金20586.29元
理由：1.债权本金：①债权人与建贺公司存在以房抵债协议，因用于抵债的房产未登记至债权人名下，故仍属于建贺公司破产财产。根据《破产法》18条之规定，对于未全部履行的抵债协议，管理人综合考虑全体债权人利益，决定解除债权人与建贺公司达成的以房抵债协议、商品房买卖合同，按基础法律关系进行债权审查。②因债权人、邹年训与建贺公司已对欠付的工程款、违约金及停工损失、利息等进行了确认，建贺公司抵债总金额为9898930元，其中债权人占4708905元，故认定债权金额为4708905元。
2.逾期违约金：由于债权人与建贺公司签订的《冲孔灌注劳务分包协议》没有约定建贺公司的违约责任，因此债权人主张的逾期违约金依据《商品房买卖合同》第九条第1点第（2）点的约定，从2015年7月1日起，按照每月万分之0.1的比率计算，按照《企业破产法》第46条的规定，计算至破产受理之日2022年6月22日，逾期违约金的金额为：（JH1428）885115元×2572天×0.00001=22765.1578元；（JH1429）913990元×2572天0.00001=23507.8228元；（JH1430）991100元×2572×0.00001=25491.092元；（JH1431）800400元×2572×0.00001=20586.288元；（JH1432）1118300元×2572×0.00001=28762.676元。
（3）性质：普通债权，理由：涉及以房抵债，不属于消费性购房户，无法定优先权。</t>
  </si>
  <si>
    <t>JH1430</t>
  </si>
  <si>
    <t>7-1-05商铺</t>
  </si>
  <si>
    <t>（1）解除合同
（2）金额：认定本金991100元、违约金25491.09元
理由：1.债权本金：①债权人与建贺公司存在以房抵债协议，因用于抵债的房产未登记至债权人名下，故仍属于建贺公司破产财产。根据《破产法》18条之规定，对于未全部履行的抵债协议，管理人综合考虑全体债权人利益，决定解除债权人与建贺公司达成的以房抵债协议、商品房买卖合同，按基础法律关系进行债权审查。②因债权人、邹年训与建贺公司已对欠付的工程款、违约金及停工损失、利息等进行了确认，建贺公司抵债总金额为9898930元，其中债权人占4708905元，故认定债权金额为4708905元。
2.逾期违约金：由于债权人与建贺公司签订的《冲孔灌注劳务分包协议》没有约定建贺公司的违约责任，因此债权人主张的逾期违约金依据《商品房买卖合同》第九条第1点第（2）点的约定，从2015年7月1日起，按照每月万分之0.1的比率计算，按照《企业破产法》第46条的规定，计算至破产受理之日2022年6月22日，逾期违约金的金额为：（JH1428）885115元×2572天×0.00001=22765.1578元；（JH1429）913990元×2572天0.00001=23507.8228元；（JH1430）991100元×2572×0.00001=25491.092元；（JH1431）800400元×2572×0.00001=20586.288元；（JH1432）1118300元×2572×0.00001=28762.676元。
（3）性质：普通债权，理由：涉及以房抵债，不属于消费性购房户，无法定优先权。</t>
  </si>
  <si>
    <t>JH1429</t>
  </si>
  <si>
    <t>6-2-02商铺</t>
  </si>
  <si>
    <t>（1）解除合同
（2）金额：认定本金913990元、违约金23507.82元
理由：1.债权本金：①债权人与建贺公司存在以房抵债协议，因用于抵债的房产未登记至债权人名下，故仍属于建贺公司破产财产。根据《破产法》18条之规定，对于未全部履行的抵债协议，管理人综合考虑全体债权人利益，决定解除债权人与建贺公司达成的以房抵债协议、商品房买卖合同，按基础法律关系进行债权审查。②因债权人、邹年训与建贺公司已对欠付的工程款、违约金及停工损失、利息等进行了确认，建贺公司抵债总金额为9898930元，其中债权人占4708905元，故认定债权金额为4708905元。
2.逾期违约金：由于债权人与建贺公司签订的《冲孔灌注劳务分包协议》没有约定建贺公司的违约责任，因此债权人主张的逾期违约金依据《商品房买卖合同》第九条第1点第（2）点的约定，从2015年7月1日起，按照每月万分之0.1的比率计算，按照《企业破产法》第46条的规定，计算至破产受理之日2022年6月22日，逾期违约金的金额为：（JH1428）885115元×2572天×0.00001=22765.1578元；（JH1429）913990元×2572天0.00001=23507.8228元；（JH1430）991100元×2572×0.00001=25491.092元；（JH1431）800400元×2572×0.00001=20586.288元；（JH1432）1118300元×2572×0.00001=28762.676元。
（3）性质：普通债权，理由：涉及以房抵债，不属于消费性购房户，无法定优先权。</t>
  </si>
  <si>
    <t>JH1428</t>
  </si>
  <si>
    <t>6-2-01商铺</t>
  </si>
  <si>
    <t>（1）解除合同
（2）金额：认定本金885115元、违约金22765.16元
理由：1.债权本金：①债权人与建贺公司存在以房抵债协议，因用于抵债的房产未登记至债权人名下，故仍属于建贺公司破产财产。根据《破产法》18条之规定，对于未全部履行的抵债协议，管理人综合考虑全体债权人利益，决定解除债权人与建贺公司达成的以房抵债协议、商品房买卖合同，按基础法律关系进行债权审查。②因债权人、邹年训与建贺公司已对欠付的工程款、违约金及停工损失、利息等进行了确认，建贺公司抵债总金额为9898930元，其中债权人占4708905元，故认定债权金额为4708905元。
2.逾期违约金：由于债权人与建贺公司签订的《冲孔灌注劳务分包协议》没有约定建贺公司的违约责任，因此债权人主张的逾期违约金依据《商品房买卖合同》第九条第1点第（2）点的约定，从2015年7月1日起，按照每月万分之0.1的比率计算，按照《企业破产法》第46条的规定，计算至破产受理之日2022年6月22日，逾期违约金的金额为：（JH1428）885115元×2572天×0.00001=22765.1578元；（JH1429）913990元×2572天0.00001=23507.8228元；（JH1430）991100元×2572×0.00001=25491.092元；（JH1431）800400元×2572×0.00001=20586.288元；（JH1432）1118300元×2572×0.00001=28762.676元。
（3）性质：普通债权，理由：涉及以房抵债，不属于消费性购房户，无法定优先权。</t>
  </si>
  <si>
    <t>JH1315</t>
  </si>
  <si>
    <t>刘薇</t>
  </si>
  <si>
    <t>房屋</t>
  </si>
  <si>
    <t>金园金座</t>
  </si>
  <si>
    <t>整栋</t>
  </si>
  <si>
    <t>共103套</t>
  </si>
  <si>
    <t>（1）解除合同
（2）金额：认定本金39373845元、违约金1012695.29元
理由：1.债权本金：根据债权人提交的材料可知，债权人对建贺公司的债权系因建贺公司对广西新桂公司与债权人之间的民间借贷关系中承担保证责任而产生，建贺公司与债权人于2013年10月17日签定了103份购房合同，将建贺公司金园金座103套房产售卖给债权人，后建贺公司于2013年11月15日向债权人出具确认书，确认将金园金座103套房产的购房款与自身应当承担的连带保证责任进行抵消，故认为债权人对该103套房的享有的债权实际系因“以房抵债”而享有。
根据债权人提供的生效的法律文书以及《保证合同》、《确认书》对原借贷关系以及建贺公司承担连带保证责任的事实予以认定，对债权本金39373845元予以确认。
2.逾期违约金：根据提供的《商品房买卖合同》第八条、第九条第1点第（2）点的约定，从2015年7月1日起，按照每月万分之0.1的比率计算，计算至破产受理之日（2022年6月22日），逾期交房违约金的金额为：39373845×2572×0.00001=1012695.2934元
（3）性质：普通债权，理由：涉及以房抵债，不属于消费性购房户，无法定优先权。</t>
  </si>
  <si>
    <t>JH1210</t>
  </si>
  <si>
    <t>林拥政</t>
  </si>
  <si>
    <t>105</t>
  </si>
  <si>
    <t>（1）解除合同
（2）金额：认定：购买商铺本金320000元；不予认定：违约金
理由：1.新宝置业公司为建贺公司的销售公司，两者之间存在委托代理关系，且债权人已提供相应转账凭证、银行流水，证实购房本金进入新宝置业公司账户，故认定债权人已支付购买商铺本金320000元
2.债权人仅支付部分购买商铺的合同价款，剩余403195元合同价款未支付，故债权人申报的逾期交房违约金不予认定
3.管理人根据《破产法》第18条规定，解除该合同。
（3）性质：普通债权。理由：购买商铺不属于法定的消费性购房户认定范围，且属于破产申请受理前成立而债务人和对方当事人均未履行完毕的合同，管理人有权予以解除。</t>
  </si>
  <si>
    <t>JH1213</t>
  </si>
  <si>
    <t>1-701</t>
  </si>
  <si>
    <t>（1）继续履行合同
（2）金额：认定购房本金150660元；不予认定逾期交房违约金。
理由：1.根据合同第八条第5款约定：未缴付完毕购房款（购房总价为301319元），无需计算违约金，债权人仅支付部分购房款，故债权人申报的逾期交房违约金不予认定
2.根据补充协议第一条第二款约定债权人于2014.3.20前支付剩余购房款，债权人未按约定支付剩余购房款，债权人应当承担逾期付款的违约责任
3.债权人已提供关系证明，部分购房款由程英凤支付，根据转账凭证和收据并结合审计审查结果，认定债权人已支付购房款150660元。
4.补交剩余房款以及承担相应违约责任之后可予以交房办证。
（3）性质：消费性购房户。理由：签订商品房买卖合同，且已支付合同约定购房总价款50%以上的价款，符合消费性购房户条件。</t>
  </si>
  <si>
    <t>JH1274</t>
  </si>
  <si>
    <t>袁运花</t>
  </si>
  <si>
    <t>（1）继续履行合同。
（2）金额：认定购房本金101884元，不予认定逾期交房违约金
理由：1.根据合同第八条第5款约定：未缴付完毕购房款，无需计算违约金，故债权人申报的违约金不予认定
2.债权人提供商品房买卖合同、付款收据及银行流水，故认定已缴纳首付款。
3.按照《最高人民法院关于商品房消费者权利保护问题的批复（2023年4月20日起施行）》的规定，待债权人补充完毕剩余购房款后，可予以交房办证。
（3）性质：消费性购房户。</t>
  </si>
  <si>
    <t>JH1447</t>
  </si>
  <si>
    <t>邹国政</t>
  </si>
  <si>
    <t>（1）继续履行合同
（2）金额：认定购房本金120865元；不予认定认购金50000元、违约金
理由：1.债权人提供购房款120865元的收据、银行转账凭证，证据齐全，证实购房款已进入建贺公司账户，故认定购房款120865元；债权人提供由建贺公司出具的认购金收据共计5万元，但收据中表明由商品房认购人由黄杰变更为债权人邹国政，仅在收据中写明转让情况，证明力不足，需经审计审查或补充转让协议加以证实。债权人未补充提交与黄杰的转让商品房协议或情况说明，故该部分认购金50000元不予认定。
2.根据商品房买卖合同以及补充协议约定，因买受人未能按合同约定付清总价款造成延期交房，无需计算逾期交房违约金，故建贺公司无需承担逾期交房违约金责任，违约金不予认定。
3.按照《最高人民法院关于商品房消费者权利保护问题的批复（2023年4月20日起施行）》的规定，待债权人补充完毕剩余购房款后，可予以交房办证。
（3）性质：消费性购房户。
（4）待补充材料：
1.邹国政与黄杰转让商品房协议或情况说明</t>
  </si>
  <si>
    <t>JH1304</t>
  </si>
  <si>
    <t>温文进、金润姬</t>
  </si>
  <si>
    <t>1-801</t>
  </si>
  <si>
    <t xml:space="preserve">（一）金额
认定购房本金330003元
理由：
1.购房本金：债权人未提供商品房买卖合同，但根据其提供的材料，可确认房号为金园小区6-1-801。房屋总价款330003元，支付房款的方式为首付款+按揭贷款，其中首付款100003元，按揭贷款230000元。债权人未提供银行流水、转账凭证、收据，但提交了个人购房借款/担保合同、个人借款凭证，结合审计意见，证据齐全，可认定首付款100003元已支付，且尾款购房款本金230000元已经进入建贺公司账上，故综合认定购房本金330003元。
（二）性质
认定消费性购房户优先权
理由：签订有商品房买卖合同，已支付全部房屋价款，可予认定属于消费性购房户，享有优先受偿权，认定继续履行合同、予以办证。
</t>
  </si>
  <si>
    <t>JH1282</t>
  </si>
  <si>
    <t>蒋声远</t>
  </si>
  <si>
    <t>1-902</t>
  </si>
  <si>
    <t>（1）继续履行合同。
（2）金额：认定购房款257526元，不予认定逾期交房违约金。
理由：1.根据合同根据合同第八条第5款约定：未缴付完毕购房款，无需计算违约金，故债权人申报的违约金不予认定
2.审计结果显示，建贺公司入账257526元，可见该购房款已支付进建贺公司账户，故对购房款257526元予以认定。
3.按照《最高人民法院关于商品房消费者权利保护问题的批复（2023年4月20日起施行）》的规定，待债权人补充完毕剩余购房款后，可予以交房办证。
（3）性质：消费性购房户。</t>
  </si>
  <si>
    <t>JH1319</t>
  </si>
  <si>
    <t>莫日征、黄敏泉</t>
  </si>
  <si>
    <t>（1）继续履行合同。
（2）金额：认定本金89802元。理由：
1、债权人提供建贺公司出具的收据，载明收到债权人交付89805元购房款，审计意见显示入账金额为49502元，结合当地交易习惯，对本金89805元予以认定。
2、债权人未提供按揭合同，亦未付清购房款，对违约金的诉求不予认可。
3.按照《最高人民法院关于商品房消费者权利保护问题的批复（2023年4月20日起施行）》的规定，待债权人补充完毕剩余购房款后，可予以交房办证。
（3）性质：消费性购房户。</t>
  </si>
  <si>
    <t>JH1320</t>
  </si>
  <si>
    <t>卢有吉</t>
  </si>
  <si>
    <t>（1）继续履行合同。
（2）金额：认定本金89805元。理由：
1.债权人提供建贺公司出具的收据，结合当地的交易习惯，对本金89805元予以认定。
2.债权人未提供按揭合同，亦未付清购房款，对违约金的诉求不予认可。
3.自救续建费25406元已退回，债权人自愿对该部分债权不予申报。
3.按照《最高人民法院关于商品房消费者权利保护问题的批复（2023年4月20日起施行）》的规定，待债权人补充完毕剩余购房款后，可予以交房办证。
（3）性质：消费性购房户。</t>
  </si>
  <si>
    <t>JH1018</t>
  </si>
  <si>
    <t>杨其兰</t>
  </si>
  <si>
    <t>2-802</t>
  </si>
  <si>
    <t>（1）继续履行合同
（2）金额：认定购房款96409元，不予认定逾期交房违约金
理由：
1.根据合同第八条第5款约定：未缴付完毕购房款，无需计算违约金，债权人仅支付部分购房款，故债权人申报的违约金不予认定
2.根据商品房买卖合同，房屋总价款为306409元。债权人部分购房款以现金方式支付，有付款收据、转账凭证，根据当地交易习惯、项目收款要求，确认债权人支付认购金的事实，即认定本金96409元已经支付，认定债权。
3.按照《最高人民法院关于商品房消费者权利保护问题的批复（2023年4月20日起施行）》的规定，待债权人补充完毕剩余购房款后，可予以交房办证。
（3）性质：消费性购房户。</t>
  </si>
  <si>
    <t>JH1277</t>
  </si>
  <si>
    <t>邓超义 甘元珍</t>
  </si>
  <si>
    <t>（1）继续履行合同
（2）金额：认定购房本金97705元，不予认定违约金6221.6元。
理由：1.债权人提供商品房买卖合同、银行流水、收款收据证明已支付部分购房款，故债权认定。
2.根据合同第八条第5款之约定：如买受人未按约定付清房款，则交房日期顺延，顺延至买受人付清全部房款之日起10日内。至今，债权人并未付清房款，建贺公司不存在逾期交房的违约情形，对违约金不予认定。
3.按照《最高人民法院关于商品房消费者权利保护问题的批复（2023年4月20日起施行）》的规定，待债权人补充完毕剩余购房款后，可予以交房办证。
（3）性质：消费性购房户。</t>
  </si>
  <si>
    <t>JH1330</t>
  </si>
  <si>
    <t>潘文海</t>
  </si>
  <si>
    <t>（1）继续履行合同。
（2）金额：认定购房款95540元。
理由：1.债权人提供部分银行流水，其中2013年10月24日转账41540元与建贺公司出具的收据金额相互印证；
2.债权人提供结婚证，证明与赖彩群存在夫妻关系，对赖彩群向建贺公司转账4000元的事实予以确认。
3.债权人提供建贺公司共出具91450元的收据，结合债权人及其妻子的转账记录、当地的交易习惯，认定购房本金95540元。
4.按照《最高人民法院关于商品房消费者权利保护问题的批复（2023年4月20日起施行）》的规定，待债权人补充完毕剩余购房款后，可予以交房办证。
（3）性质：消费性购房户。</t>
  </si>
  <si>
    <t>JH1093</t>
  </si>
  <si>
    <t>侯世群</t>
  </si>
  <si>
    <t>（1）继续履行合同。
（2）金额：认定本金94772元，不予认可违约金、其他损失
理由：1.购房本金50000元有付款凭证，可予以认定；44772元有建贺收据，按照当地交易习惯、项目收款要求可予以认定。
2.根据合同第八条第5款约定：未缴付完毕购房款，无需计算违约金，债权人仅支付部分购房款，故债权人申报的违约金不予认定。
3.其他损失未说明原因并提供证据，不予认定
4.按照《最高人民法院关于商品房消费者权利保护问题的批复（2023年4月20日起施行）》的规定，待债权人补充完毕剩余购房款后，可予以交房办证。
（3）性质：消费性购房户。</t>
  </si>
  <si>
    <t>JH1285</t>
  </si>
  <si>
    <t>林春兰</t>
  </si>
  <si>
    <t>1-1002</t>
  </si>
  <si>
    <t>（1）继续履行合同。
（2）金额：认定92275元，不予认定逾期交房违约金，理由：
1.根据合同第八条第5款约定：未缴付完毕购房款，无需计算违约金。债权人未提供按揭贷款合同，亦未支付完全部购房款，故债权人申报的违约金不予认定
2.债权人提供收据，结合审计意见和当地交易习惯，对购房本金92275元予以认定。
3.按照《最高人民法院关于商品房消费者权利保护问题的批复（2023年4月20日起施行）》的规定，待债权人补充完毕剩余购房款后，可予以交房办证。
（3）性质：消费性购房户。</t>
  </si>
  <si>
    <t>JH1271</t>
  </si>
  <si>
    <t>陈秋梅</t>
  </si>
  <si>
    <t>1-1102</t>
  </si>
  <si>
    <t>（1）继续履行合同。
（2）金额：认定购房款本金92520元，不予认定逾期交房违约金，理由：
1.债权人以现金方式缴纳首付款，建贺公司出具2张收据，合计金额92520元，结合银行流水及当地交易习惯，对本金92520元予以认定。
2.根据合同第八条第5款约定：未缴付完毕购房款，无需计算违约金，债权人未支付完毕购房款，故债权人申报的违约金不予认定
3.按照《最高人民法院关于商品房消费者权利保护问题的批复（2023年4月20日起施行）》的规定，待债权人补充完毕剩余购房款后，可予以交房办证。
（3）性质：消费性购房户。</t>
  </si>
  <si>
    <t>合计</t>
  </si>
  <si>
    <t>/</t>
  </si>
  <si>
    <r>
      <rPr>
        <b/>
        <sz val="16"/>
        <color theme="1"/>
        <rFont val="黑体"/>
        <charset val="134"/>
      </rPr>
      <t>附件2：贺州建贺投资有限公司破产重整案第二批债权审查结果公示——非购房类债权</t>
    </r>
    <r>
      <rPr>
        <b/>
        <sz val="12"/>
        <color theme="1"/>
        <rFont val="仿宋"/>
        <charset val="134"/>
      </rPr>
      <t xml:space="preserve">
</t>
    </r>
  </si>
  <si>
    <t>债权编号</t>
  </si>
  <si>
    <t>债权人姓名或名称</t>
  </si>
  <si>
    <t>债权种类</t>
  </si>
  <si>
    <t>申报情况</t>
  </si>
  <si>
    <t>审核情况</t>
  </si>
  <si>
    <t>不予认定债权金额</t>
  </si>
  <si>
    <t>审查结论</t>
  </si>
  <si>
    <t>审查意见</t>
  </si>
  <si>
    <t>申报债权总额</t>
  </si>
  <si>
    <t>申报优先受偿金额</t>
  </si>
  <si>
    <t>认定优先债权</t>
  </si>
  <si>
    <t>认定普通债权</t>
  </si>
  <si>
    <t>认定劣后债权</t>
  </si>
  <si>
    <t>JH0168</t>
  </si>
  <si>
    <t>广西数源工程质量检测有限公司</t>
  </si>
  <si>
    <t>建设工程款</t>
  </si>
  <si>
    <t>（1）不予认定
（2）金额：不予认定债权本金23194.5元、违约金4488.22元
理由：1.债权人提供了一份建筑工程检测委托合同，该合同的委托方（甲方）是深圳市凡昊实业有限公司而非建贺公司，未与建贺公司签订合同，其与建贺公司无直接的权利义务关系。债权人在提交的债权申报表、欠款单中说明是受广东省电白县第三建筑工程有限公司委托进行建筑工程检测，而非建贺公司或合同上的委托方深圳市凡昊实业有限公司。因债权人未说明深圳市凡昊实业有限公司与广东省电白县第三建筑工程有限公司的关系、广东省电白县第三建筑工程有限公司与建贺公司的关系，故该债权不予认定。
（3）性质：不予认定建设工程款优先权
债权人未与建贺公司直接签订合同
（4）需要补充的材料：深圳市凡昊实业有限公司与广东省电白县第三建筑工程有限公司、广东省电白县第三建筑工程有限公司与建贺公司的关系说明</t>
  </si>
  <si>
    <t>JH0159</t>
  </si>
  <si>
    <t>广西灵丰（平桂）律师事务所</t>
  </si>
  <si>
    <t>其他</t>
  </si>
  <si>
    <t>认定</t>
  </si>
  <si>
    <t>（1）认定
（2）金额：认定100000元。
理由：根据申请人提供委托合同，证实双方约定代理费金额为10万元、提供判决书证实其履行委托事务，并证实涉案金额，约定收取10万元代理费未超出收费标准，据此认定该债权。
（3）性质：普通债权</t>
  </si>
  <si>
    <t>JH0155</t>
  </si>
  <si>
    <t>江仕新</t>
  </si>
  <si>
    <t>（1）认定
（2）金额：认定：认定本金36923.13元，不予认定本金68353.78元、利息160000元、违约金100000元。
理由：1.金座水电安装合同约定工程款为91439.91元，结合审计确认建贺已支付债权人90352.38元，故认定本金1087.53元
2.金座11楼电线布局安装合同约定工程款为72965元，结合审计确认建贺已支付债权人45008.4元，故认定本金27956.6元
3.材料款约定总价款为57879元，结合审计确认建贺已支付债权人50000元，故认定本金7879元
4.合同中无利息、违约金支付的约定，故对债权人申报的利息16000元、违约金100000元不予支持。
（3）性质：普通债权</t>
  </si>
  <si>
    <t>JH0154</t>
  </si>
  <si>
    <t>刘楚翘</t>
  </si>
  <si>
    <t>民间借款</t>
  </si>
  <si>
    <t>（1）认定
（2）金额：认定本金5209000元、利息2911485.42元。
理由：债权人提供借款协议、转款凭证，能证实债权的真实发生，利息应计算至2022年6月6日，多出的利息不予认定。
（3）性质：普通债权</t>
  </si>
  <si>
    <t>JH0153</t>
  </si>
  <si>
    <t>广西桂东律师事务所</t>
  </si>
  <si>
    <t>（1）认定。
（2）金额：认定本金92000元。
理由：债权人提供委托代理合同、民事判决书及裁决书，能够认定双方存在委托合同关系，债权人已履行代理诉讼的主要义务，建贺公司应当支付委托费用。故对债权金额92000元予以认定。
（3）性质：普通债权</t>
  </si>
  <si>
    <t>JH0152</t>
  </si>
  <si>
    <t>广州绿洲地产有限公司贺州分公司</t>
  </si>
  <si>
    <t>（1）不予认定。
（2）金额：不予认定本金20635000元、利息5022673.64元。
理由：仅提供借款协议，未提供转款凭证，不能证实债权的真实存在。已通知债权人提供转款凭证，未在规定时间补充材料。</t>
  </si>
  <si>
    <t>JH0148</t>
  </si>
  <si>
    <t>南宁广如贸易有限公司</t>
  </si>
  <si>
    <t>（1）认定。
（2）金额：认定本金3615000元、利息5382867元。
理由：有借款协议、有转款凭证，可以认定本金3615000元。利息计算：以本金320万元为基数，从2012.8.8（借款之日）起算至2022.6.6日，按年息15%，为4930666.67元；以本金41.5万元为基数，从2014.7.25（借款之日）起算至2022.6.6日，按年息15%，为515637.5元。利息合计5446304.17元，债权人申报的债权未超出双方约定计算标准得出的金额，予以认定。
（3）性质：普通债权</t>
  </si>
  <si>
    <t>JH0142</t>
  </si>
  <si>
    <t>广西南岭装饰工程有限公司</t>
  </si>
  <si>
    <t>（1）认定。
（2）金额：认定本金3901296.63元，利息588802.54元。
理由：①本金部分：债权人提供四份工程分包、施工合同，可以证明与建贺公司存在合同关系。工程完工证明、工程款结算申请表、催款函可以相互印证建贺公司欠付工程款的事实，故对本金3901296.63元予以认定。
②利息部分：《水电及电梯工程分包合同》中约定了逾期按照年利率20%计息，但管理人认为该利率计算过高，因此利息年利率以当时的一年期贷款市场报价利率（3.85%）的4倍计算：以1616521.1元为基数，从2020年12月26日计算至2022年6月6日，利息为373416.37元；《栏杆、铝合金、入户门分包合同》并未约定逾期利息，利息计算:参照中国人民银行同期贷款的基准利率计算，以1492522.39元为基数，从2020年6月30日计算至2022年6月6日，利息为139229.54元；《入户大堂装修工程施工合同》未约定利息，利息计算:参照中国人民银行同期贷款的基准利率计算，以330000元为基数，从2019年11月26日计算至2022年6月6日，利息为40232.5元；《智能安装工程、防水工程施工分包合同》未约定逾期利息，利息计算:参照中国人民银行同期贷款的基准利率计算，以462253.14元为基数，从2020年10月26日计算至2022年6月6日，利息为35924.13元，合计588802.54元。
（3）性质：普通债权</t>
  </si>
  <si>
    <t>JH0141</t>
  </si>
  <si>
    <t>广西南粤建设工程有限公司</t>
  </si>
  <si>
    <t>（1）认定。
（2）金额：认定本金8112065.66元，违约金1017043.09元。
理由：1.本金部分：债权人提供工程分包、施工合同及协议书，可以证明与建贺公司存在建设工程施工合同关系。工程完工证明、工程款结算申请表、催款函可以相互印证建贺公司欠付工程款的事实，故对本金8112065.66元予以认定。
2.违约金部分：①《协议书》中虽然未约定违约金，但是依据《最高人民法院关于审理建设工程施工合同纠纷案件适用法律问题的解释（一）》的规定，违约金以一年期贷款市场报价利率（3.85%）计算，以4370000元为基数，从2020年6月28日计算至2022年6月6日，违约金为326349.2元；②《消防安装工程分包合同》中双方约定了违约金按年利率20%支付，该违约金利率计算过高，以一年期贷款市场报价利率（4.15%）的4倍计算，以1214008.75元为基数，从2019年12月9日计算至2022年6月6日，违约金为502433.31元。③《景观铺装及干挂石材工程施工合同》中虽然未约定违约金，但是依据《最高人民法院关于审理建设工程施工合同纠纷案件适用法律问题的解释（一）》的规定，违约金以一年期贷款市场报价利率（3.85%）计算，以2528056.91元为基数，从2020年6月30日计算至2022年6月6日，违约金为；188260.58元。以上违约金总计1018322.83元。
（3） 性质：普通债权。</t>
  </si>
  <si>
    <t>JH0140</t>
  </si>
  <si>
    <t>广西锐邦实业有限公司</t>
  </si>
  <si>
    <t>（1）认定
（2）金额：认定：本金2102500元；不予认定利息950330元
理由：1.债权人提供借款确认协议（2020年1月29日签订）、25份还款凭证，确认双方之间存在借贷关系，且证实借款2102500元已经进入建贺公司账户，故认定本金2102500元
2.根据借款确认协议约定，建贺公司应于2023年1月30日一次性还完本金与利息，但建贺公司于2022年6月6日进入破产程序，故不计算利息。
（3）性质：普通债权。理由：债权人与建贺公司的民间借贷债权不属于优先受偿部分，属于普通债权</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</si>
</sst>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_);[Red]\(0.00\)"/>
  </numFmts>
  <fonts count="31">
    <font>
      <sz val="11"/>
      <color theme="1"/>
      <name val="宋体"/>
      <charset val="134"/>
      <scheme val="minor"/>
    </font>
    <font>
      <sz val="6"/>
      <color theme="1"/>
      <name val="宋体"/>
      <charset val="134"/>
      <scheme val="minor"/>
    </font>
    <font>
      <b/>
      <sz val="12"/>
      <color theme="1"/>
      <name val="仿宋"/>
      <charset val="134"/>
    </font>
    <font>
      <b/>
      <sz val="16"/>
      <color theme="1"/>
      <name val="黑体"/>
      <charset val="134"/>
    </font>
    <font>
      <b/>
      <sz val="12"/>
      <color theme="1"/>
      <name val="黑体"/>
      <charset val="134"/>
    </font>
    <font>
      <sz val="12"/>
      <color theme="1"/>
      <name val="仿宋"/>
      <charset val="134"/>
    </font>
    <font>
      <sz val="11"/>
      <name val="宋体"/>
      <charset val="134"/>
      <scheme val="minor"/>
    </font>
    <font>
      <sz val="16"/>
      <color theme="1"/>
      <name val="仿宋"/>
      <charset val="134"/>
    </font>
    <font>
      <b/>
      <sz val="16"/>
      <color theme="1"/>
      <name val="宋体"/>
      <charset val="134"/>
      <scheme val="minor"/>
    </font>
    <font>
      <b/>
      <sz val="26"/>
      <color theme="1"/>
      <name val="黑体"/>
      <charset val="134"/>
    </font>
    <font>
      <sz val="11"/>
      <color theme="1"/>
      <name val="黑体"/>
      <charset val="134"/>
    </font>
    <font>
      <b/>
      <sz val="16"/>
      <color theme="1"/>
      <name val="仿宋"/>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0" fillId="2" borderId="8"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9" applyNumberFormat="0" applyFill="0" applyAlignment="0" applyProtection="0">
      <alignment vertical="center"/>
    </xf>
    <xf numFmtId="0" fontId="18" fillId="0" borderId="9" applyNumberFormat="0" applyFill="0" applyAlignment="0" applyProtection="0">
      <alignment vertical="center"/>
    </xf>
    <xf numFmtId="0" fontId="19" fillId="0" borderId="10" applyNumberFormat="0" applyFill="0" applyAlignment="0" applyProtection="0">
      <alignment vertical="center"/>
    </xf>
    <xf numFmtId="0" fontId="19" fillId="0" borderId="0" applyNumberFormat="0" applyFill="0" applyBorder="0" applyAlignment="0" applyProtection="0">
      <alignment vertical="center"/>
    </xf>
    <xf numFmtId="0" fontId="20" fillId="3" borderId="11" applyNumberFormat="0" applyAlignment="0" applyProtection="0">
      <alignment vertical="center"/>
    </xf>
    <xf numFmtId="0" fontId="21" fillId="4" borderId="12" applyNumberFormat="0" applyAlignment="0" applyProtection="0">
      <alignment vertical="center"/>
    </xf>
    <xf numFmtId="0" fontId="22" fillId="4" borderId="11" applyNumberFormat="0" applyAlignment="0" applyProtection="0">
      <alignment vertical="center"/>
    </xf>
    <xf numFmtId="0" fontId="23" fillId="5" borderId="13" applyNumberFormat="0" applyAlignment="0" applyProtection="0">
      <alignment vertical="center"/>
    </xf>
    <xf numFmtId="0" fontId="24" fillId="0" borderId="14" applyNumberFormat="0" applyFill="0" applyAlignment="0" applyProtection="0">
      <alignment vertical="center"/>
    </xf>
    <xf numFmtId="0" fontId="25" fillId="0" borderId="15" applyNumberFormat="0" applyFill="0" applyAlignment="0" applyProtection="0">
      <alignment vertical="center"/>
    </xf>
    <xf numFmtId="0" fontId="26" fillId="6" borderId="0" applyNumberFormat="0" applyBorder="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0"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30" fillId="14" borderId="0" applyNumberFormat="0" applyBorder="0" applyAlignment="0" applyProtection="0">
      <alignment vertical="center"/>
    </xf>
    <xf numFmtId="0" fontId="30"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30" fillId="18" borderId="0" applyNumberFormat="0" applyBorder="0" applyAlignment="0" applyProtection="0">
      <alignment vertical="center"/>
    </xf>
    <xf numFmtId="0" fontId="30"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30" fillId="30" borderId="0" applyNumberFormat="0" applyBorder="0" applyAlignment="0" applyProtection="0">
      <alignment vertical="center"/>
    </xf>
    <xf numFmtId="0" fontId="30" fillId="31" borderId="0" applyNumberFormat="0" applyBorder="0" applyAlignment="0" applyProtection="0">
      <alignment vertical="center"/>
    </xf>
    <xf numFmtId="0" fontId="29" fillId="32" borderId="0" applyNumberFormat="0" applyBorder="0" applyAlignment="0" applyProtection="0">
      <alignment vertical="center"/>
    </xf>
  </cellStyleXfs>
  <cellXfs count="53">
    <xf numFmtId="0" fontId="0" fillId="0" borderId="0" xfId="0">
      <alignment vertical="center"/>
    </xf>
    <xf numFmtId="0" fontId="1" fillId="0" borderId="0" xfId="0" applyFont="1" applyFill="1">
      <alignment vertical="center"/>
    </xf>
    <xf numFmtId="0" fontId="2" fillId="0" borderId="0" xfId="0" applyFont="1" applyFill="1" applyAlignment="1">
      <alignment horizontal="center" vertical="center"/>
    </xf>
    <xf numFmtId="0" fontId="3"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4" fillId="0" borderId="1" xfId="0" applyFont="1" applyFill="1" applyBorder="1" applyAlignment="1">
      <alignment horizontal="right" vertical="center" wrapText="1"/>
    </xf>
    <xf numFmtId="0" fontId="2" fillId="0" borderId="1" xfId="0" applyFont="1" applyFill="1" applyBorder="1" applyAlignment="1">
      <alignment horizontal="right" vertical="center" wrapText="1"/>
    </xf>
    <xf numFmtId="0" fontId="2" fillId="0" borderId="2" xfId="0" applyFont="1" applyFill="1" applyBorder="1" applyAlignment="1">
      <alignment horizontal="center" vertical="center"/>
    </xf>
    <xf numFmtId="176" fontId="2" fillId="0" borderId="1" xfId="0" applyNumberFormat="1" applyFont="1" applyFill="1" applyBorder="1" applyAlignment="1">
      <alignment horizontal="center" vertical="center" wrapText="1"/>
    </xf>
    <xf numFmtId="0" fontId="2" fillId="0" borderId="3" xfId="0" applyFont="1" applyFill="1" applyBorder="1" applyAlignment="1">
      <alignment horizontal="center" vertical="center"/>
    </xf>
    <xf numFmtId="0" fontId="5"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176" fontId="5" fillId="0" borderId="1" xfId="0" applyNumberFormat="1" applyFont="1" applyFill="1" applyBorder="1" applyAlignment="1">
      <alignment horizontal="center" vertical="center"/>
    </xf>
    <xf numFmtId="0" fontId="2" fillId="0" borderId="1" xfId="0" applyFont="1" applyFill="1" applyBorder="1" applyAlignment="1">
      <alignment horizontal="center" vertical="center"/>
    </xf>
    <xf numFmtId="0" fontId="2"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5" fillId="0" borderId="1" xfId="0" applyFont="1" applyFill="1" applyBorder="1" applyAlignment="1">
      <alignment vertical="center" wrapText="1"/>
    </xf>
    <xf numFmtId="0" fontId="0" fillId="0" borderId="0" xfId="0" applyAlignment="1">
      <alignment horizontal="right" vertical="center"/>
    </xf>
    <xf numFmtId="10" fontId="0" fillId="0" borderId="0" xfId="0" applyNumberFormat="1">
      <alignment vertical="center"/>
    </xf>
    <xf numFmtId="0" fontId="5" fillId="0" borderId="0" xfId="0" applyFont="1" applyAlignment="1">
      <alignment vertical="center" wrapText="1"/>
    </xf>
    <xf numFmtId="0" fontId="6" fillId="0" borderId="0" xfId="0" applyFont="1" applyFill="1">
      <alignment vertical="center"/>
    </xf>
    <xf numFmtId="0" fontId="0" fillId="0" borderId="0" xfId="0" applyFill="1">
      <alignment vertical="center"/>
    </xf>
    <xf numFmtId="0" fontId="7" fillId="0" borderId="0" xfId="0" applyFont="1" applyFill="1">
      <alignment vertical="center"/>
    </xf>
    <xf numFmtId="0" fontId="8" fillId="0" borderId="0" xfId="0" applyFont="1" applyFill="1" applyAlignment="1">
      <alignment horizontal="center" vertical="center"/>
    </xf>
    <xf numFmtId="0" fontId="0" fillId="0" borderId="0" xfId="0" applyFill="1" applyAlignment="1">
      <alignment vertical="center" wrapText="1"/>
    </xf>
    <xf numFmtId="0" fontId="0" fillId="0" borderId="0" xfId="0" applyFill="1" applyAlignment="1">
      <alignment horizontal="center" vertical="center" wrapText="1"/>
    </xf>
    <xf numFmtId="0" fontId="9" fillId="0" borderId="1" xfId="0" applyFont="1" applyFill="1" applyBorder="1" applyAlignment="1">
      <alignment horizontal="center" vertical="center"/>
    </xf>
    <xf numFmtId="0" fontId="9" fillId="0" borderId="1" xfId="0" applyFont="1" applyFill="1" applyBorder="1" applyAlignment="1">
      <alignment horizontal="center" vertical="center" wrapText="1"/>
    </xf>
    <xf numFmtId="0" fontId="3" fillId="0" borderId="1" xfId="0" applyFont="1" applyFill="1" applyBorder="1" applyAlignment="1">
      <alignment horizontal="right" vertical="center"/>
    </xf>
    <xf numFmtId="0" fontId="10" fillId="0" borderId="1" xfId="0" applyFont="1" applyFill="1" applyBorder="1" applyAlignment="1">
      <alignment horizontal="right" vertical="center"/>
    </xf>
    <xf numFmtId="0" fontId="10" fillId="0" borderId="1" xfId="0" applyFont="1" applyFill="1" applyBorder="1" applyAlignment="1">
      <alignment horizontal="right" vertical="center" wrapText="1"/>
    </xf>
    <xf numFmtId="0" fontId="11" fillId="0" borderId="1" xfId="0" applyFont="1" applyFill="1" applyBorder="1" applyAlignment="1">
      <alignment horizontal="center" vertical="center"/>
    </xf>
    <xf numFmtId="0" fontId="11" fillId="0" borderId="1" xfId="0" applyFont="1" applyFill="1" applyBorder="1" applyAlignment="1">
      <alignment horizontal="center" vertical="center" wrapText="1"/>
    </xf>
    <xf numFmtId="0" fontId="11" fillId="0" borderId="1" xfId="0" applyFont="1" applyFill="1" applyBorder="1">
      <alignment vertical="center"/>
    </xf>
    <xf numFmtId="0" fontId="7" fillId="0" borderId="1" xfId="0" applyFont="1" applyFill="1" applyBorder="1">
      <alignment vertical="center"/>
    </xf>
    <xf numFmtId="0" fontId="7" fillId="0" borderId="1" xfId="0" applyFont="1" applyFill="1" applyBorder="1" applyAlignment="1">
      <alignment horizontal="center" vertical="center"/>
    </xf>
    <xf numFmtId="0" fontId="7"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10" fontId="7" fillId="0" borderId="1" xfId="0" applyNumberFormat="1" applyFont="1" applyFill="1" applyBorder="1" applyAlignment="1">
      <alignment horizontal="center" vertical="center"/>
    </xf>
    <xf numFmtId="0" fontId="10" fillId="0" borderId="2" xfId="0" applyFont="1" applyFill="1" applyBorder="1" applyAlignment="1">
      <alignment horizontal="right" vertical="center"/>
    </xf>
    <xf numFmtId="0" fontId="11" fillId="0" borderId="3" xfId="0" applyFont="1" applyFill="1" applyBorder="1" applyAlignment="1">
      <alignment horizontal="center" vertical="center" wrapText="1"/>
    </xf>
    <xf numFmtId="0" fontId="10" fillId="0" borderId="2" xfId="0" applyFont="1" applyFill="1" applyBorder="1" applyAlignment="1">
      <alignment horizontal="right" vertical="center" wrapText="1"/>
    </xf>
    <xf numFmtId="0" fontId="7" fillId="0" borderId="1" xfId="0" applyFont="1" applyFill="1" applyBorder="1" applyAlignment="1">
      <alignment horizontal="left" vertical="center" wrapText="1"/>
    </xf>
    <xf numFmtId="177" fontId="7" fillId="0" borderId="1" xfId="0" applyNumberFormat="1" applyFont="1" applyFill="1" applyBorder="1" applyAlignment="1">
      <alignment horizontal="center" vertical="center" wrapText="1"/>
    </xf>
    <xf numFmtId="0" fontId="7" fillId="0" borderId="2" xfId="0" applyFont="1" applyFill="1" applyBorder="1" applyAlignment="1">
      <alignment horizontal="center" vertical="center"/>
    </xf>
    <xf numFmtId="0" fontId="7" fillId="0" borderId="2" xfId="0" applyFont="1" applyFill="1" applyBorder="1" applyAlignment="1">
      <alignment horizontal="center" vertical="center" wrapText="1"/>
    </xf>
    <xf numFmtId="0" fontId="11" fillId="0" borderId="4" xfId="0" applyFont="1" applyFill="1" applyBorder="1" applyAlignment="1">
      <alignment horizontal="center" vertical="center"/>
    </xf>
    <xf numFmtId="0" fontId="11" fillId="0" borderId="5" xfId="0" applyFont="1" applyFill="1" applyBorder="1" applyAlignment="1">
      <alignment horizontal="center" vertical="center"/>
    </xf>
    <xf numFmtId="0" fontId="11" fillId="0" borderId="5" xfId="0" applyFont="1" applyFill="1" applyBorder="1" applyAlignment="1">
      <alignment horizontal="center" vertical="center" wrapText="1"/>
    </xf>
    <xf numFmtId="10" fontId="7" fillId="0" borderId="2" xfId="0" applyNumberFormat="1" applyFont="1" applyFill="1" applyBorder="1" applyAlignment="1">
      <alignment horizontal="center" vertical="center"/>
    </xf>
    <xf numFmtId="0" fontId="11" fillId="0" borderId="6" xfId="0" applyFont="1" applyFill="1" applyBorder="1" applyAlignment="1">
      <alignment horizontal="center" vertical="center"/>
    </xf>
    <xf numFmtId="0" fontId="11" fillId="0" borderId="3" xfId="0" applyFont="1" applyFill="1" applyBorder="1" applyAlignment="1">
      <alignment horizontal="center" vertical="center"/>
    </xf>
    <xf numFmtId="0" fontId="7" fillId="0" borderId="7" xfId="0" applyFont="1" applyFill="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8">
    <dxf>
      <fill>
        <patternFill patternType="solid">
          <bgColor rgb="FFFF9900"/>
        </patternFill>
      </fill>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7"/>
      <tableStyleElement type="headerRow" dxfId="6"/>
      <tableStyleElement type="totalRow" dxfId="5"/>
      <tableStyleElement type="firstColumn" dxfId="4"/>
      <tableStyleElement type="lastColumn" dxfId="3"/>
      <tableStyleElement type="firstRowStripe" dxfId="2"/>
      <tableStyleElement type="firstColumnStripe" dxfId="1"/>
    </tableStyle>
    <tableStyle name="PivotStylePreset2_Accent1" table="0" count="10" xr9:uid="{267968C8-6FFD-4C36-ACC1-9EA1FD1885CA}">
      <tableStyleElement type="headerRow" dxfId="17"/>
      <tableStyleElement type="totalRow" dxfId="16"/>
      <tableStyleElement type="firstRowStripe" dxfId="15"/>
      <tableStyleElement type="firstColumnStripe" dxfId="14"/>
      <tableStyleElement type="firstSubtotalRow" dxfId="13"/>
      <tableStyleElement type="secondSubtotalRow" dxfId="12"/>
      <tableStyleElement type="firstRowSubheading" dxfId="11"/>
      <tableStyleElement type="secondRowSubheading" dxfId="10"/>
      <tableStyleElement type="pageFieldLabels" dxfId="9"/>
      <tableStyleElement type="pageFieldValues" dxfId="8"/>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A125"/>
  <sheetViews>
    <sheetView zoomScale="40" zoomScaleNormal="40" workbookViewId="0">
      <pane ySplit="4" topLeftCell="A5" activePane="bottomLeft" state="frozen"/>
      <selection/>
      <selection pane="bottomLeft" activeCell="V148" sqref="V148"/>
    </sheetView>
  </sheetViews>
  <sheetFormatPr defaultColWidth="9" defaultRowHeight="14.4"/>
  <cols>
    <col min="2" max="2" width="13.3333333333333" customWidth="1"/>
    <col min="3" max="3" width="12.5" style="24" customWidth="1"/>
    <col min="5" max="5" width="15.5" customWidth="1"/>
    <col min="6" max="6" width="11" customWidth="1"/>
    <col min="7" max="7" width="11.5" style="24" customWidth="1"/>
    <col min="8" max="8" width="11.0462962962963" customWidth="1"/>
    <col min="9" max="9" width="9.87962962962963"/>
    <col min="10" max="10" width="21.25" style="25" customWidth="1"/>
    <col min="11" max="11" width="22.25" customWidth="1"/>
    <col min="12" max="12" width="22.5" customWidth="1"/>
    <col min="13" max="13" width="17.5" customWidth="1"/>
    <col min="14" max="14" width="14.3796296296296" customWidth="1"/>
    <col min="15" max="15" width="24.5" customWidth="1"/>
    <col min="16" max="16" width="21" customWidth="1"/>
    <col min="17" max="17" width="12.8796296296296"/>
    <col min="18" max="18" width="14.7777777777778" style="24"/>
    <col min="19" max="19" width="9.87962962962963" style="24"/>
    <col min="20" max="20" width="13.5" customWidth="1"/>
    <col min="21" max="21" width="22.25" customWidth="1"/>
    <col min="22" max="22" width="19.5" customWidth="1"/>
    <col min="23" max="23" width="20" customWidth="1"/>
    <col min="24" max="24" width="12.75" customWidth="1"/>
    <col min="25" max="25" width="23.75" customWidth="1"/>
    <col min="26" max="26" width="25.75" style="24" customWidth="1"/>
    <col min="27" max="27" width="109.722222222222" customWidth="1"/>
  </cols>
  <sheetData>
    <row r="1" ht="87" customHeight="1" spans="1:27">
      <c r="A1" s="26" t="s">
        <v>0</v>
      </c>
      <c r="B1" s="26"/>
      <c r="C1" s="27"/>
      <c r="D1" s="26"/>
      <c r="E1" s="26"/>
      <c r="F1" s="26"/>
      <c r="G1" s="27"/>
      <c r="H1" s="26"/>
      <c r="I1" s="26"/>
      <c r="J1" s="27"/>
      <c r="K1" s="26"/>
      <c r="L1" s="26"/>
      <c r="M1" s="26"/>
      <c r="N1" s="26"/>
      <c r="O1" s="26"/>
      <c r="P1" s="26"/>
      <c r="Q1" s="26"/>
      <c r="R1" s="27"/>
      <c r="S1" s="27"/>
      <c r="T1" s="26"/>
      <c r="U1" s="26"/>
      <c r="V1" s="26"/>
      <c r="W1" s="26"/>
      <c r="X1" s="26"/>
      <c r="Y1" s="26"/>
      <c r="Z1" s="27"/>
      <c r="AA1" s="26"/>
    </row>
    <row r="2" ht="46" customHeight="1" spans="1:27">
      <c r="A2" s="28" t="s">
        <v>1</v>
      </c>
      <c r="B2" s="29"/>
      <c r="C2" s="30"/>
      <c r="D2" s="29"/>
      <c r="E2" s="29"/>
      <c r="F2" s="29"/>
      <c r="G2" s="30"/>
      <c r="H2" s="29"/>
      <c r="I2" s="29"/>
      <c r="J2" s="37"/>
      <c r="K2" s="29"/>
      <c r="L2" s="29"/>
      <c r="M2" s="29"/>
      <c r="N2" s="29"/>
      <c r="O2" s="29"/>
      <c r="P2" s="29"/>
      <c r="Q2" s="29"/>
      <c r="R2" s="30"/>
      <c r="S2" s="30"/>
      <c r="T2" s="39"/>
      <c r="U2" s="39"/>
      <c r="V2" s="39"/>
      <c r="W2" s="39"/>
      <c r="X2" s="39"/>
      <c r="Y2" s="39"/>
      <c r="Z2" s="41"/>
      <c r="AA2" s="29"/>
    </row>
    <row r="3" s="20" customFormat="1" ht="20.4" spans="1:27">
      <c r="A3" s="31" t="s">
        <v>2</v>
      </c>
      <c r="B3" s="32" t="s">
        <v>3</v>
      </c>
      <c r="C3" s="32" t="s">
        <v>4</v>
      </c>
      <c r="D3" s="31" t="s">
        <v>5</v>
      </c>
      <c r="E3" s="31"/>
      <c r="F3" s="31"/>
      <c r="G3" s="32"/>
      <c r="H3" s="31"/>
      <c r="I3" s="32" t="s">
        <v>6</v>
      </c>
      <c r="J3" s="32" t="s">
        <v>7</v>
      </c>
      <c r="K3" s="32" t="s">
        <v>8</v>
      </c>
      <c r="L3" s="32" t="s">
        <v>9</v>
      </c>
      <c r="M3" s="32" t="s">
        <v>10</v>
      </c>
      <c r="N3" s="32" t="s">
        <v>11</v>
      </c>
      <c r="O3" s="31"/>
      <c r="P3" s="31"/>
      <c r="Q3" s="32"/>
      <c r="R3" s="32"/>
      <c r="S3" s="32"/>
      <c r="T3" s="32" t="s">
        <v>12</v>
      </c>
      <c r="U3" s="32"/>
      <c r="V3" s="32"/>
      <c r="W3" s="32"/>
      <c r="X3" s="32"/>
      <c r="Y3" s="32"/>
      <c r="Z3" s="32"/>
      <c r="AA3" s="32" t="s">
        <v>13</v>
      </c>
    </row>
    <row r="4" s="20" customFormat="1" ht="81" customHeight="1" spans="1:27">
      <c r="A4" s="33"/>
      <c r="B4" s="32"/>
      <c r="C4" s="32"/>
      <c r="D4" s="32" t="s">
        <v>14</v>
      </c>
      <c r="E4" s="32" t="s">
        <v>15</v>
      </c>
      <c r="F4" s="32" t="s">
        <v>16</v>
      </c>
      <c r="G4" s="32" t="s">
        <v>17</v>
      </c>
      <c r="H4" s="32" t="s">
        <v>18</v>
      </c>
      <c r="I4" s="32"/>
      <c r="J4" s="32"/>
      <c r="K4" s="32"/>
      <c r="L4" s="32"/>
      <c r="M4" s="32"/>
      <c r="N4" s="32" t="s">
        <v>19</v>
      </c>
      <c r="O4" s="32" t="s">
        <v>20</v>
      </c>
      <c r="P4" s="32" t="s">
        <v>21</v>
      </c>
      <c r="Q4" s="32" t="s">
        <v>22</v>
      </c>
      <c r="R4" s="32" t="s">
        <v>23</v>
      </c>
      <c r="S4" s="32" t="s">
        <v>24</v>
      </c>
      <c r="T4" s="40" t="s">
        <v>25</v>
      </c>
      <c r="U4" s="40" t="s">
        <v>26</v>
      </c>
      <c r="V4" s="40" t="s">
        <v>27</v>
      </c>
      <c r="W4" s="40" t="s">
        <v>28</v>
      </c>
      <c r="X4" s="40" t="s">
        <v>29</v>
      </c>
      <c r="Y4" s="40" t="s">
        <v>30</v>
      </c>
      <c r="Z4" s="40" t="s">
        <v>31</v>
      </c>
      <c r="AA4" s="32"/>
    </row>
    <row r="5" ht="319" customHeight="1" spans="1:27">
      <c r="A5" s="34">
        <v>1</v>
      </c>
      <c r="B5" s="35" t="s">
        <v>32</v>
      </c>
      <c r="C5" s="36" t="s">
        <v>33</v>
      </c>
      <c r="D5" s="35" t="s">
        <v>34</v>
      </c>
      <c r="E5" s="35" t="s">
        <v>35</v>
      </c>
      <c r="F5" s="35" t="s">
        <v>36</v>
      </c>
      <c r="G5" s="36" t="s">
        <v>37</v>
      </c>
      <c r="H5" s="35">
        <v>131.49</v>
      </c>
      <c r="I5" s="35" t="s">
        <v>38</v>
      </c>
      <c r="J5" s="36">
        <v>657000</v>
      </c>
      <c r="K5" s="35">
        <v>174300</v>
      </c>
      <c r="L5" s="35">
        <v>482700</v>
      </c>
      <c r="M5" s="38">
        <v>0.2653</v>
      </c>
      <c r="N5" s="36" t="s">
        <v>39</v>
      </c>
      <c r="O5" s="35">
        <f t="shared" ref="O5:O68" si="0">SUM(P5:S5)</f>
        <v>174300</v>
      </c>
      <c r="P5" s="35">
        <v>174300</v>
      </c>
      <c r="Q5" s="36">
        <v>0</v>
      </c>
      <c r="R5" s="36">
        <v>0</v>
      </c>
      <c r="S5" s="36">
        <v>0</v>
      </c>
      <c r="T5" s="36" t="s">
        <v>40</v>
      </c>
      <c r="U5" s="35">
        <v>174300</v>
      </c>
      <c r="V5" s="35">
        <v>0</v>
      </c>
      <c r="W5" s="35">
        <v>0</v>
      </c>
      <c r="X5" s="35">
        <v>0</v>
      </c>
      <c r="Y5" s="35">
        <f t="shared" ref="Y5:Y53" si="1">SUM(U5:X5)</f>
        <v>174300</v>
      </c>
      <c r="Z5" s="36">
        <f t="shared" ref="Z5:Z14" si="2">O5-Y5</f>
        <v>0</v>
      </c>
      <c r="AA5" s="42" t="s">
        <v>41</v>
      </c>
    </row>
    <row r="6" ht="288" customHeight="1" spans="1:27">
      <c r="A6" s="34">
        <v>2</v>
      </c>
      <c r="B6" s="35" t="s">
        <v>42</v>
      </c>
      <c r="C6" s="36" t="s">
        <v>43</v>
      </c>
      <c r="D6" s="35" t="s">
        <v>34</v>
      </c>
      <c r="E6" s="35" t="s">
        <v>35</v>
      </c>
      <c r="F6" s="35" t="s">
        <v>44</v>
      </c>
      <c r="G6" s="36" t="s">
        <v>45</v>
      </c>
      <c r="H6" s="35">
        <v>133.12</v>
      </c>
      <c r="I6" s="35" t="s">
        <v>46</v>
      </c>
      <c r="J6" s="36">
        <v>652288</v>
      </c>
      <c r="K6" s="35">
        <f>P6</f>
        <v>202288</v>
      </c>
      <c r="L6" s="36">
        <f>J6-K6</f>
        <v>450000</v>
      </c>
      <c r="M6" s="38">
        <v>0.3101</v>
      </c>
      <c r="N6" s="36" t="s">
        <v>39</v>
      </c>
      <c r="O6" s="35">
        <f t="shared" si="0"/>
        <v>217319.68</v>
      </c>
      <c r="P6" s="35">
        <v>202288</v>
      </c>
      <c r="Q6" s="36">
        <v>0</v>
      </c>
      <c r="R6" s="36">
        <v>15031.68</v>
      </c>
      <c r="S6" s="36">
        <v>0</v>
      </c>
      <c r="T6" s="36" t="s">
        <v>40</v>
      </c>
      <c r="U6" s="35">
        <v>202288</v>
      </c>
      <c r="V6" s="35">
        <v>0</v>
      </c>
      <c r="W6" s="35">
        <v>0</v>
      </c>
      <c r="X6" s="35">
        <v>0</v>
      </c>
      <c r="Y6" s="35">
        <f t="shared" si="1"/>
        <v>202288</v>
      </c>
      <c r="Z6" s="36">
        <f t="shared" si="2"/>
        <v>15031.68</v>
      </c>
      <c r="AA6" s="42" t="s">
        <v>47</v>
      </c>
    </row>
    <row r="7" ht="352" customHeight="1" spans="1:27">
      <c r="A7" s="34">
        <v>3</v>
      </c>
      <c r="B7" s="35" t="s">
        <v>48</v>
      </c>
      <c r="C7" s="36" t="s">
        <v>49</v>
      </c>
      <c r="D7" s="35" t="s">
        <v>34</v>
      </c>
      <c r="E7" s="35" t="s">
        <v>50</v>
      </c>
      <c r="F7" s="35" t="s">
        <v>51</v>
      </c>
      <c r="G7" s="36" t="s">
        <v>52</v>
      </c>
      <c r="H7" s="35">
        <v>130.48</v>
      </c>
      <c r="I7" s="35" t="s">
        <v>38</v>
      </c>
      <c r="J7" s="36">
        <v>289319</v>
      </c>
      <c r="K7" s="35">
        <v>144660</v>
      </c>
      <c r="L7" s="35">
        <v>144659</v>
      </c>
      <c r="M7" s="38">
        <v>0.5</v>
      </c>
      <c r="N7" s="36" t="s">
        <v>39</v>
      </c>
      <c r="O7" s="35">
        <f t="shared" si="0"/>
        <v>144660</v>
      </c>
      <c r="P7" s="35">
        <v>144660</v>
      </c>
      <c r="Q7" s="36">
        <v>0</v>
      </c>
      <c r="R7" s="36">
        <v>0</v>
      </c>
      <c r="S7" s="36">
        <v>0</v>
      </c>
      <c r="T7" s="36" t="s">
        <v>40</v>
      </c>
      <c r="U7" s="35">
        <v>144660</v>
      </c>
      <c r="V7" s="35">
        <v>0</v>
      </c>
      <c r="W7" s="35">
        <v>0</v>
      </c>
      <c r="X7" s="35">
        <v>0</v>
      </c>
      <c r="Y7" s="35">
        <f t="shared" si="1"/>
        <v>144660</v>
      </c>
      <c r="Z7" s="36">
        <f t="shared" si="2"/>
        <v>0</v>
      </c>
      <c r="AA7" s="42" t="s">
        <v>53</v>
      </c>
    </row>
    <row r="8" ht="262" customHeight="1" spans="1:27">
      <c r="A8" s="34">
        <v>4</v>
      </c>
      <c r="B8" s="35" t="s">
        <v>54</v>
      </c>
      <c r="C8" s="36" t="s">
        <v>55</v>
      </c>
      <c r="D8" s="35" t="s">
        <v>34</v>
      </c>
      <c r="E8" s="35" t="s">
        <v>35</v>
      </c>
      <c r="F8" s="35" t="s">
        <v>56</v>
      </c>
      <c r="G8" s="36"/>
      <c r="H8" s="35">
        <v>80</v>
      </c>
      <c r="I8" s="35" t="s">
        <v>46</v>
      </c>
      <c r="J8" s="36" t="s">
        <v>57</v>
      </c>
      <c r="K8" s="35">
        <f>P8</f>
        <v>10000</v>
      </c>
      <c r="L8" s="36" t="s">
        <v>57</v>
      </c>
      <c r="M8" s="38"/>
      <c r="N8" s="36" t="s">
        <v>39</v>
      </c>
      <c r="O8" s="35">
        <f t="shared" si="0"/>
        <v>13000</v>
      </c>
      <c r="P8" s="35">
        <v>10000</v>
      </c>
      <c r="Q8" s="36">
        <v>0</v>
      </c>
      <c r="R8" s="36">
        <v>1000</v>
      </c>
      <c r="S8" s="36">
        <v>2000</v>
      </c>
      <c r="T8" s="36" t="s">
        <v>58</v>
      </c>
      <c r="U8" s="35">
        <v>0</v>
      </c>
      <c r="V8" s="35">
        <v>0</v>
      </c>
      <c r="W8" s="35">
        <v>0</v>
      </c>
      <c r="X8" s="35">
        <v>0</v>
      </c>
      <c r="Y8" s="35">
        <f t="shared" si="1"/>
        <v>0</v>
      </c>
      <c r="Z8" s="36">
        <f t="shared" si="2"/>
        <v>13000</v>
      </c>
      <c r="AA8" s="42" t="s">
        <v>59</v>
      </c>
    </row>
    <row r="9" ht="208" customHeight="1" spans="1:27">
      <c r="A9" s="34">
        <v>5</v>
      </c>
      <c r="B9" s="35" t="s">
        <v>60</v>
      </c>
      <c r="C9" s="36" t="s">
        <v>61</v>
      </c>
      <c r="D9" s="35" t="s">
        <v>34</v>
      </c>
      <c r="E9" s="35" t="s">
        <v>50</v>
      </c>
      <c r="F9" s="35" t="s">
        <v>56</v>
      </c>
      <c r="G9" s="36" t="s">
        <v>62</v>
      </c>
      <c r="H9" s="35">
        <v>129.83</v>
      </c>
      <c r="I9" s="35" t="s">
        <v>38</v>
      </c>
      <c r="J9" s="36">
        <v>246141</v>
      </c>
      <c r="K9" s="35">
        <v>79552</v>
      </c>
      <c r="L9" s="35">
        <f>G9-H9</f>
        <v>771.17</v>
      </c>
      <c r="M9" s="38">
        <v>0.3232</v>
      </c>
      <c r="N9" s="36" t="s">
        <v>39</v>
      </c>
      <c r="O9" s="35">
        <f t="shared" si="0"/>
        <v>79552</v>
      </c>
      <c r="P9" s="35">
        <v>79552</v>
      </c>
      <c r="Q9" s="36">
        <v>0</v>
      </c>
      <c r="R9" s="36" t="s">
        <v>63</v>
      </c>
      <c r="S9" s="36">
        <v>0</v>
      </c>
      <c r="T9" s="36" t="s">
        <v>40</v>
      </c>
      <c r="U9" s="35">
        <v>79552</v>
      </c>
      <c r="V9" s="35">
        <v>0</v>
      </c>
      <c r="W9" s="35">
        <v>0</v>
      </c>
      <c r="X9" s="35">
        <v>0</v>
      </c>
      <c r="Y9" s="35">
        <f t="shared" si="1"/>
        <v>79552</v>
      </c>
      <c r="Z9" s="36">
        <f t="shared" si="2"/>
        <v>0</v>
      </c>
      <c r="AA9" s="42" t="s">
        <v>64</v>
      </c>
    </row>
    <row r="10" ht="185" customHeight="1" spans="1:27">
      <c r="A10" s="34">
        <v>6</v>
      </c>
      <c r="B10" s="35" t="s">
        <v>65</v>
      </c>
      <c r="C10" s="36" t="s">
        <v>66</v>
      </c>
      <c r="D10" s="35" t="s">
        <v>34</v>
      </c>
      <c r="E10" s="35" t="s">
        <v>35</v>
      </c>
      <c r="F10" s="35" t="s">
        <v>44</v>
      </c>
      <c r="G10" s="36" t="s">
        <v>67</v>
      </c>
      <c r="H10" s="35">
        <v>116.53</v>
      </c>
      <c r="I10" s="35" t="s">
        <v>46</v>
      </c>
      <c r="J10" s="36">
        <v>559344</v>
      </c>
      <c r="K10" s="35">
        <f>P10</f>
        <v>10000</v>
      </c>
      <c r="L10" s="36">
        <f>J10-K10</f>
        <v>549344</v>
      </c>
      <c r="M10" s="38">
        <v>0.0001</v>
      </c>
      <c r="N10" s="36" t="s">
        <v>39</v>
      </c>
      <c r="O10" s="35">
        <f t="shared" si="0"/>
        <v>10000</v>
      </c>
      <c r="P10" s="35">
        <v>10000</v>
      </c>
      <c r="Q10" s="36">
        <v>0</v>
      </c>
      <c r="R10" s="36">
        <v>0</v>
      </c>
      <c r="S10" s="36">
        <v>0</v>
      </c>
      <c r="T10" s="36" t="s">
        <v>40</v>
      </c>
      <c r="U10" s="35">
        <v>10000</v>
      </c>
      <c r="V10" s="35">
        <v>0</v>
      </c>
      <c r="W10" s="35">
        <v>0</v>
      </c>
      <c r="X10" s="35">
        <v>0</v>
      </c>
      <c r="Y10" s="35">
        <f t="shared" si="1"/>
        <v>10000</v>
      </c>
      <c r="Z10" s="36">
        <f t="shared" si="2"/>
        <v>0</v>
      </c>
      <c r="AA10" s="42" t="s">
        <v>68</v>
      </c>
    </row>
    <row r="11" ht="213" customHeight="1" spans="1:27">
      <c r="A11" s="34">
        <v>7</v>
      </c>
      <c r="B11" s="35" t="s">
        <v>60</v>
      </c>
      <c r="C11" s="36" t="s">
        <v>61</v>
      </c>
      <c r="D11" s="35" t="s">
        <v>34</v>
      </c>
      <c r="E11" s="35" t="s">
        <v>50</v>
      </c>
      <c r="F11" s="35" t="s">
        <v>56</v>
      </c>
      <c r="G11" s="36" t="s">
        <v>62</v>
      </c>
      <c r="H11" s="35">
        <v>129.83</v>
      </c>
      <c r="I11" s="35" t="s">
        <v>38</v>
      </c>
      <c r="J11" s="36">
        <v>246141</v>
      </c>
      <c r="K11" s="35">
        <v>79552</v>
      </c>
      <c r="L11" s="35">
        <f>G11-H11</f>
        <v>771.17</v>
      </c>
      <c r="M11" s="38">
        <v>0.3232</v>
      </c>
      <c r="N11" s="36" t="s">
        <v>39</v>
      </c>
      <c r="O11" s="35">
        <f t="shared" si="0"/>
        <v>79552</v>
      </c>
      <c r="P11" s="35">
        <v>79552</v>
      </c>
      <c r="Q11" s="36">
        <v>0</v>
      </c>
      <c r="R11" s="36" t="s">
        <v>63</v>
      </c>
      <c r="S11" s="36">
        <v>0</v>
      </c>
      <c r="T11" s="36" t="s">
        <v>40</v>
      </c>
      <c r="U11" s="35">
        <v>79552</v>
      </c>
      <c r="V11" s="35">
        <v>0</v>
      </c>
      <c r="W11" s="35">
        <v>0</v>
      </c>
      <c r="X11" s="35">
        <v>0</v>
      </c>
      <c r="Y11" s="35">
        <f t="shared" si="1"/>
        <v>79552</v>
      </c>
      <c r="Z11" s="36">
        <f t="shared" si="2"/>
        <v>0</v>
      </c>
      <c r="AA11" s="42" t="s">
        <v>64</v>
      </c>
    </row>
    <row r="12" ht="174" customHeight="1" spans="1:27">
      <c r="A12" s="34">
        <v>8</v>
      </c>
      <c r="B12" s="35" t="s">
        <v>69</v>
      </c>
      <c r="C12" s="36" t="s">
        <v>70</v>
      </c>
      <c r="D12" s="35" t="s">
        <v>34</v>
      </c>
      <c r="E12" s="35" t="s">
        <v>35</v>
      </c>
      <c r="F12" s="35" t="s">
        <v>44</v>
      </c>
      <c r="G12" s="36"/>
      <c r="H12" s="35"/>
      <c r="I12" s="35" t="s">
        <v>46</v>
      </c>
      <c r="J12" s="36" t="s">
        <v>57</v>
      </c>
      <c r="K12" s="35">
        <f>P12</f>
        <v>10000</v>
      </c>
      <c r="L12" s="36" t="s">
        <v>57</v>
      </c>
      <c r="M12" s="38"/>
      <c r="N12" s="36" t="s">
        <v>39</v>
      </c>
      <c r="O12" s="35">
        <f t="shared" si="0"/>
        <v>10000</v>
      </c>
      <c r="P12" s="35">
        <v>10000</v>
      </c>
      <c r="Q12" s="36">
        <v>0</v>
      </c>
      <c r="R12" s="36">
        <v>0</v>
      </c>
      <c r="S12" s="36">
        <v>0</v>
      </c>
      <c r="T12" s="36" t="s">
        <v>40</v>
      </c>
      <c r="U12" s="35">
        <v>10000</v>
      </c>
      <c r="V12" s="35">
        <v>0</v>
      </c>
      <c r="W12" s="35">
        <v>0</v>
      </c>
      <c r="X12" s="35">
        <v>0</v>
      </c>
      <c r="Y12" s="35">
        <f t="shared" si="1"/>
        <v>10000</v>
      </c>
      <c r="Z12" s="36">
        <f t="shared" si="2"/>
        <v>0</v>
      </c>
      <c r="AA12" s="42" t="s">
        <v>71</v>
      </c>
    </row>
    <row r="13" ht="232" customHeight="1" spans="1:27">
      <c r="A13" s="34">
        <v>9</v>
      </c>
      <c r="B13" s="35" t="s">
        <v>72</v>
      </c>
      <c r="C13" s="36" t="s">
        <v>73</v>
      </c>
      <c r="D13" s="35" t="s">
        <v>34</v>
      </c>
      <c r="E13" s="35" t="s">
        <v>35</v>
      </c>
      <c r="F13" s="35" t="s">
        <v>44</v>
      </c>
      <c r="G13" s="36"/>
      <c r="H13" s="35">
        <v>130</v>
      </c>
      <c r="I13" s="35" t="s">
        <v>46</v>
      </c>
      <c r="J13" s="36" t="s">
        <v>57</v>
      </c>
      <c r="K13" s="35">
        <f>P13</f>
        <v>10000</v>
      </c>
      <c r="L13" s="36" t="s">
        <v>57</v>
      </c>
      <c r="M13" s="38"/>
      <c r="N13" s="36" t="s">
        <v>39</v>
      </c>
      <c r="O13" s="35">
        <f t="shared" si="0"/>
        <v>11000</v>
      </c>
      <c r="P13" s="35">
        <v>10000</v>
      </c>
      <c r="Q13" s="36">
        <v>0</v>
      </c>
      <c r="R13" s="36">
        <v>1000</v>
      </c>
      <c r="S13" s="36">
        <v>0</v>
      </c>
      <c r="T13" s="36" t="s">
        <v>40</v>
      </c>
      <c r="U13" s="35">
        <v>10000</v>
      </c>
      <c r="V13" s="35">
        <v>0</v>
      </c>
      <c r="W13" s="35">
        <v>0</v>
      </c>
      <c r="X13" s="35">
        <v>0</v>
      </c>
      <c r="Y13" s="35">
        <f t="shared" si="1"/>
        <v>10000</v>
      </c>
      <c r="Z13" s="36">
        <f t="shared" si="2"/>
        <v>1000</v>
      </c>
      <c r="AA13" s="42" t="s">
        <v>74</v>
      </c>
    </row>
    <row r="14" ht="240" customHeight="1" spans="1:27">
      <c r="A14" s="34">
        <v>10</v>
      </c>
      <c r="B14" s="35" t="s">
        <v>75</v>
      </c>
      <c r="C14" s="36" t="s">
        <v>76</v>
      </c>
      <c r="D14" s="35" t="s">
        <v>34</v>
      </c>
      <c r="E14" s="35" t="s">
        <v>50</v>
      </c>
      <c r="F14" s="35" t="s">
        <v>51</v>
      </c>
      <c r="G14" s="36" t="s">
        <v>77</v>
      </c>
      <c r="H14" s="35">
        <v>127.03</v>
      </c>
      <c r="I14" s="35" t="s">
        <v>38</v>
      </c>
      <c r="J14" s="36">
        <v>187299</v>
      </c>
      <c r="K14" s="35">
        <v>122299</v>
      </c>
      <c r="L14" s="35">
        <v>65000</v>
      </c>
      <c r="M14" s="38">
        <v>0.653</v>
      </c>
      <c r="N14" s="36" t="s">
        <v>78</v>
      </c>
      <c r="O14" s="35">
        <f t="shared" si="0"/>
        <v>122299</v>
      </c>
      <c r="P14" s="35">
        <v>122299</v>
      </c>
      <c r="Q14" s="36">
        <v>0</v>
      </c>
      <c r="R14" s="36">
        <v>0</v>
      </c>
      <c r="S14" s="36">
        <v>0</v>
      </c>
      <c r="T14" s="36" t="s">
        <v>79</v>
      </c>
      <c r="U14" s="35">
        <v>122299</v>
      </c>
      <c r="V14" s="35">
        <v>0</v>
      </c>
      <c r="W14" s="35">
        <v>0</v>
      </c>
      <c r="X14" s="35">
        <v>0</v>
      </c>
      <c r="Y14" s="35">
        <f t="shared" si="1"/>
        <v>122299</v>
      </c>
      <c r="Z14" s="36">
        <f t="shared" si="2"/>
        <v>0</v>
      </c>
      <c r="AA14" s="42" t="s">
        <v>80</v>
      </c>
    </row>
    <row r="15" ht="283" customHeight="1" spans="1:27">
      <c r="A15" s="34">
        <v>11</v>
      </c>
      <c r="B15" s="35" t="s">
        <v>81</v>
      </c>
      <c r="C15" s="36" t="s">
        <v>82</v>
      </c>
      <c r="D15" s="35" t="s">
        <v>34</v>
      </c>
      <c r="E15" s="35" t="s">
        <v>50</v>
      </c>
      <c r="F15" s="35" t="s">
        <v>56</v>
      </c>
      <c r="G15" s="36" t="s">
        <v>83</v>
      </c>
      <c r="H15" s="35">
        <v>87.95</v>
      </c>
      <c r="I15" s="35" t="s">
        <v>38</v>
      </c>
      <c r="J15" s="36">
        <v>177122</v>
      </c>
      <c r="K15" s="35">
        <v>177122</v>
      </c>
      <c r="L15" s="35">
        <v>0</v>
      </c>
      <c r="M15" s="38">
        <v>1</v>
      </c>
      <c r="N15" s="36" t="s">
        <v>78</v>
      </c>
      <c r="O15" s="35">
        <f t="shared" si="0"/>
        <v>177122</v>
      </c>
      <c r="P15" s="35">
        <v>177122</v>
      </c>
      <c r="Q15" s="36" t="s">
        <v>63</v>
      </c>
      <c r="R15" s="36">
        <v>0</v>
      </c>
      <c r="S15" s="36">
        <v>0</v>
      </c>
      <c r="T15" s="36" t="s">
        <v>79</v>
      </c>
      <c r="U15" s="35">
        <v>177122</v>
      </c>
      <c r="V15" s="35">
        <v>0</v>
      </c>
      <c r="W15" s="35">
        <v>4484.73</v>
      </c>
      <c r="X15" s="35">
        <v>0</v>
      </c>
      <c r="Y15" s="35">
        <f t="shared" si="1"/>
        <v>181606.73</v>
      </c>
      <c r="Z15" s="36">
        <v>0</v>
      </c>
      <c r="AA15" s="42" t="s">
        <v>84</v>
      </c>
    </row>
    <row r="16" ht="255" customHeight="1" spans="1:27">
      <c r="A16" s="34">
        <v>12</v>
      </c>
      <c r="B16" s="35" t="s">
        <v>85</v>
      </c>
      <c r="C16" s="36" t="s">
        <v>86</v>
      </c>
      <c r="D16" s="35" t="s">
        <v>34</v>
      </c>
      <c r="E16" s="35" t="s">
        <v>35</v>
      </c>
      <c r="F16" s="35" t="s">
        <v>36</v>
      </c>
      <c r="G16" s="36" t="s">
        <v>87</v>
      </c>
      <c r="H16" s="35">
        <v>120.33</v>
      </c>
      <c r="I16" s="35" t="s">
        <v>38</v>
      </c>
      <c r="J16" s="36">
        <v>481560</v>
      </c>
      <c r="K16" s="35">
        <v>50000</v>
      </c>
      <c r="L16" s="35">
        <v>431560</v>
      </c>
      <c r="M16" s="38">
        <v>0.1038</v>
      </c>
      <c r="N16" s="36" t="s">
        <v>39</v>
      </c>
      <c r="O16" s="35">
        <f t="shared" si="0"/>
        <v>50000</v>
      </c>
      <c r="P16" s="35">
        <v>50000</v>
      </c>
      <c r="Q16" s="36">
        <v>0</v>
      </c>
      <c r="R16" s="36">
        <v>0</v>
      </c>
      <c r="S16" s="36">
        <v>0</v>
      </c>
      <c r="T16" s="36" t="s">
        <v>40</v>
      </c>
      <c r="U16" s="35">
        <v>50000</v>
      </c>
      <c r="V16" s="35">
        <v>0</v>
      </c>
      <c r="W16" s="35">
        <v>0</v>
      </c>
      <c r="X16" s="35">
        <v>0</v>
      </c>
      <c r="Y16" s="35">
        <f t="shared" si="1"/>
        <v>50000</v>
      </c>
      <c r="Z16" s="36">
        <f>O16-Y16</f>
        <v>0</v>
      </c>
      <c r="AA16" s="42" t="s">
        <v>88</v>
      </c>
    </row>
    <row r="17" ht="251" customHeight="1" spans="1:27">
      <c r="A17" s="34">
        <v>13</v>
      </c>
      <c r="B17" s="35" t="s">
        <v>89</v>
      </c>
      <c r="C17" s="36" t="s">
        <v>90</v>
      </c>
      <c r="D17" s="35" t="s">
        <v>34</v>
      </c>
      <c r="E17" s="35" t="s">
        <v>50</v>
      </c>
      <c r="F17" s="35" t="s">
        <v>51</v>
      </c>
      <c r="G17" s="36" t="s">
        <v>91</v>
      </c>
      <c r="H17" s="35">
        <v>130.48</v>
      </c>
      <c r="I17" s="35" t="s">
        <v>38</v>
      </c>
      <c r="J17" s="36">
        <v>276923</v>
      </c>
      <c r="K17" s="35">
        <v>276923</v>
      </c>
      <c r="L17" s="35">
        <v>0</v>
      </c>
      <c r="M17" s="38">
        <v>1</v>
      </c>
      <c r="N17" s="36" t="s">
        <v>78</v>
      </c>
      <c r="O17" s="35">
        <f t="shared" si="0"/>
        <v>276923</v>
      </c>
      <c r="P17" s="35">
        <v>276923</v>
      </c>
      <c r="Q17" s="36">
        <v>0</v>
      </c>
      <c r="R17" s="36">
        <v>0</v>
      </c>
      <c r="S17" s="36">
        <v>0</v>
      </c>
      <c r="T17" s="36" t="s">
        <v>79</v>
      </c>
      <c r="U17" s="35">
        <v>276923</v>
      </c>
      <c r="V17" s="35">
        <v>0</v>
      </c>
      <c r="W17" s="35">
        <v>0</v>
      </c>
      <c r="X17" s="35">
        <v>0</v>
      </c>
      <c r="Y17" s="35">
        <f t="shared" si="1"/>
        <v>276923</v>
      </c>
      <c r="Z17" s="36">
        <f>O17-Y17</f>
        <v>0</v>
      </c>
      <c r="AA17" s="42" t="s">
        <v>92</v>
      </c>
    </row>
    <row r="18" ht="255" customHeight="1" spans="1:27">
      <c r="A18" s="34">
        <v>14</v>
      </c>
      <c r="B18" s="35" t="s">
        <v>93</v>
      </c>
      <c r="C18" s="36" t="s">
        <v>94</v>
      </c>
      <c r="D18" s="35" t="s">
        <v>34</v>
      </c>
      <c r="E18" s="35" t="s">
        <v>50</v>
      </c>
      <c r="F18" s="35" t="s">
        <v>36</v>
      </c>
      <c r="G18" s="36" t="s">
        <v>95</v>
      </c>
      <c r="H18" s="35">
        <v>117.22</v>
      </c>
      <c r="I18" s="35" t="s">
        <v>46</v>
      </c>
      <c r="J18" s="36">
        <v>310399</v>
      </c>
      <c r="K18" s="35">
        <f>P18</f>
        <v>310399</v>
      </c>
      <c r="L18" s="36">
        <v>0</v>
      </c>
      <c r="M18" s="38">
        <v>1</v>
      </c>
      <c r="N18" s="36" t="s">
        <v>39</v>
      </c>
      <c r="O18" s="35">
        <f t="shared" si="0"/>
        <v>310399</v>
      </c>
      <c r="P18" s="35">
        <v>310399</v>
      </c>
      <c r="Q18" s="36">
        <v>0</v>
      </c>
      <c r="R18" s="36">
        <v>0</v>
      </c>
      <c r="S18" s="36">
        <v>0</v>
      </c>
      <c r="T18" s="36" t="s">
        <v>40</v>
      </c>
      <c r="U18" s="35">
        <v>50000</v>
      </c>
      <c r="V18" s="35">
        <v>0</v>
      </c>
      <c r="W18" s="35">
        <v>0</v>
      </c>
      <c r="X18" s="35">
        <v>0</v>
      </c>
      <c r="Y18" s="35">
        <f t="shared" si="1"/>
        <v>50000</v>
      </c>
      <c r="Z18" s="36">
        <f>O18-Y18</f>
        <v>260399</v>
      </c>
      <c r="AA18" s="42" t="s">
        <v>96</v>
      </c>
    </row>
    <row r="19" ht="384" customHeight="1" spans="1:27">
      <c r="A19" s="34">
        <v>15</v>
      </c>
      <c r="B19" s="35" t="s">
        <v>97</v>
      </c>
      <c r="C19" s="36" t="s">
        <v>98</v>
      </c>
      <c r="D19" s="35" t="s">
        <v>34</v>
      </c>
      <c r="E19" s="35" t="s">
        <v>35</v>
      </c>
      <c r="F19" s="35" t="s">
        <v>44</v>
      </c>
      <c r="G19" s="36" t="s">
        <v>99</v>
      </c>
      <c r="H19" s="35">
        <v>132.33</v>
      </c>
      <c r="I19" s="35" t="s">
        <v>38</v>
      </c>
      <c r="J19" s="36">
        <v>595000</v>
      </c>
      <c r="K19" s="35">
        <v>595000</v>
      </c>
      <c r="L19" s="35">
        <v>0</v>
      </c>
      <c r="M19" s="38">
        <v>1</v>
      </c>
      <c r="N19" s="36" t="s">
        <v>78</v>
      </c>
      <c r="O19" s="35">
        <f t="shared" si="0"/>
        <v>595000</v>
      </c>
      <c r="P19" s="35">
        <v>595000</v>
      </c>
      <c r="Q19" s="36">
        <v>0</v>
      </c>
      <c r="R19" s="36" t="s">
        <v>63</v>
      </c>
      <c r="S19" s="36">
        <v>0</v>
      </c>
      <c r="T19" s="36" t="s">
        <v>79</v>
      </c>
      <c r="U19" s="35">
        <v>595000</v>
      </c>
      <c r="V19" s="35">
        <v>0</v>
      </c>
      <c r="W19" s="35">
        <v>50991.5</v>
      </c>
      <c r="X19" s="35">
        <v>0</v>
      </c>
      <c r="Y19" s="35">
        <f t="shared" si="1"/>
        <v>645991.5</v>
      </c>
      <c r="Z19" s="36">
        <v>0</v>
      </c>
      <c r="AA19" s="42" t="s">
        <v>100</v>
      </c>
    </row>
    <row r="20" ht="258" customHeight="1" spans="1:27">
      <c r="A20" s="34">
        <v>16</v>
      </c>
      <c r="B20" s="35" t="s">
        <v>101</v>
      </c>
      <c r="C20" s="36" t="s">
        <v>102</v>
      </c>
      <c r="D20" s="35" t="s">
        <v>34</v>
      </c>
      <c r="E20" s="35" t="s">
        <v>50</v>
      </c>
      <c r="F20" s="35" t="s">
        <v>51</v>
      </c>
      <c r="G20" s="36" t="s">
        <v>103</v>
      </c>
      <c r="H20" s="35">
        <v>87.81</v>
      </c>
      <c r="I20" s="35" t="s">
        <v>38</v>
      </c>
      <c r="J20" s="36">
        <v>193548</v>
      </c>
      <c r="K20" s="35">
        <v>193548</v>
      </c>
      <c r="L20" s="35">
        <v>0</v>
      </c>
      <c r="M20" s="38">
        <v>1</v>
      </c>
      <c r="N20" s="36" t="s">
        <v>78</v>
      </c>
      <c r="O20" s="35">
        <f t="shared" si="0"/>
        <v>193548</v>
      </c>
      <c r="P20" s="35">
        <v>193548</v>
      </c>
      <c r="Q20" s="36">
        <v>0</v>
      </c>
      <c r="R20" s="36">
        <v>0</v>
      </c>
      <c r="S20" s="36">
        <v>0</v>
      </c>
      <c r="T20" s="36" t="s">
        <v>79</v>
      </c>
      <c r="U20" s="35">
        <v>193548</v>
      </c>
      <c r="V20" s="35">
        <v>0</v>
      </c>
      <c r="W20" s="35">
        <v>0</v>
      </c>
      <c r="X20" s="35">
        <v>0</v>
      </c>
      <c r="Y20" s="35">
        <f t="shared" si="1"/>
        <v>193548</v>
      </c>
      <c r="Z20" s="36">
        <f t="shared" ref="Z20:Z25" si="3">O20-Y20</f>
        <v>0</v>
      </c>
      <c r="AA20" s="42" t="s">
        <v>104</v>
      </c>
    </row>
    <row r="21" ht="225" customHeight="1" spans="1:27">
      <c r="A21" s="34">
        <v>17</v>
      </c>
      <c r="B21" s="35" t="s">
        <v>105</v>
      </c>
      <c r="C21" s="36" t="s">
        <v>106</v>
      </c>
      <c r="D21" s="35" t="s">
        <v>34</v>
      </c>
      <c r="E21" s="35" t="s">
        <v>50</v>
      </c>
      <c r="F21" s="35" t="s">
        <v>51</v>
      </c>
      <c r="G21" s="36" t="s">
        <v>107</v>
      </c>
      <c r="H21" s="35">
        <v>130.48</v>
      </c>
      <c r="I21" s="35" t="s">
        <v>38</v>
      </c>
      <c r="J21" s="36">
        <v>288667</v>
      </c>
      <c r="K21" s="35">
        <v>288667</v>
      </c>
      <c r="L21" s="35">
        <v>0</v>
      </c>
      <c r="M21" s="38">
        <v>1</v>
      </c>
      <c r="N21" s="36" t="s">
        <v>78</v>
      </c>
      <c r="O21" s="35">
        <f t="shared" si="0"/>
        <v>288667</v>
      </c>
      <c r="P21" s="35">
        <v>288667</v>
      </c>
      <c r="Q21" s="36">
        <v>0</v>
      </c>
      <c r="R21" s="36">
        <v>0</v>
      </c>
      <c r="S21" s="36">
        <v>0</v>
      </c>
      <c r="T21" s="36" t="s">
        <v>79</v>
      </c>
      <c r="U21" s="35">
        <v>288667</v>
      </c>
      <c r="V21" s="35">
        <v>0</v>
      </c>
      <c r="W21" s="35">
        <v>0</v>
      </c>
      <c r="X21" s="35">
        <v>0</v>
      </c>
      <c r="Y21" s="35">
        <f t="shared" si="1"/>
        <v>288667</v>
      </c>
      <c r="Z21" s="36">
        <f t="shared" si="3"/>
        <v>0</v>
      </c>
      <c r="AA21" s="42" t="s">
        <v>108</v>
      </c>
    </row>
    <row r="22" ht="409" customHeight="1" spans="1:27">
      <c r="A22" s="34">
        <v>18</v>
      </c>
      <c r="B22" s="35" t="s">
        <v>109</v>
      </c>
      <c r="C22" s="36" t="s">
        <v>110</v>
      </c>
      <c r="D22" s="35" t="s">
        <v>34</v>
      </c>
      <c r="E22" s="35" t="s">
        <v>50</v>
      </c>
      <c r="F22" s="35" t="s">
        <v>56</v>
      </c>
      <c r="G22" s="36" t="s">
        <v>111</v>
      </c>
      <c r="H22" s="35">
        <v>87.95</v>
      </c>
      <c r="I22" s="35" t="s">
        <v>38</v>
      </c>
      <c r="J22" s="36">
        <v>185581</v>
      </c>
      <c r="K22" s="35">
        <v>185581</v>
      </c>
      <c r="L22" s="35">
        <v>0</v>
      </c>
      <c r="M22" s="38">
        <v>1</v>
      </c>
      <c r="N22" s="36" t="s">
        <v>78</v>
      </c>
      <c r="O22" s="35">
        <f t="shared" si="0"/>
        <v>185581</v>
      </c>
      <c r="P22" s="35">
        <v>185581</v>
      </c>
      <c r="Q22" s="36">
        <v>0</v>
      </c>
      <c r="R22" s="36">
        <v>0</v>
      </c>
      <c r="S22" s="36">
        <v>0</v>
      </c>
      <c r="T22" s="36" t="s">
        <v>79</v>
      </c>
      <c r="U22" s="35">
        <v>185581</v>
      </c>
      <c r="V22" s="35">
        <v>0</v>
      </c>
      <c r="W22" s="35">
        <v>0</v>
      </c>
      <c r="X22" s="35">
        <v>0</v>
      </c>
      <c r="Y22" s="35">
        <f t="shared" si="1"/>
        <v>185581</v>
      </c>
      <c r="Z22" s="36">
        <f t="shared" si="3"/>
        <v>0</v>
      </c>
      <c r="AA22" s="42" t="s">
        <v>112</v>
      </c>
    </row>
    <row r="23" ht="215" customHeight="1" spans="1:27">
      <c r="A23" s="34">
        <v>19</v>
      </c>
      <c r="B23" s="35" t="s">
        <v>113</v>
      </c>
      <c r="C23" s="36" t="s">
        <v>114</v>
      </c>
      <c r="D23" s="35" t="s">
        <v>34</v>
      </c>
      <c r="E23" s="35" t="s">
        <v>50</v>
      </c>
      <c r="F23" s="35" t="s">
        <v>44</v>
      </c>
      <c r="G23" s="36" t="s">
        <v>115</v>
      </c>
      <c r="H23" s="35">
        <v>87.68</v>
      </c>
      <c r="I23" s="35" t="s">
        <v>38</v>
      </c>
      <c r="J23" s="36">
        <v>180487</v>
      </c>
      <c r="K23" s="35">
        <v>180487</v>
      </c>
      <c r="L23" s="35">
        <v>0</v>
      </c>
      <c r="M23" s="38">
        <v>1</v>
      </c>
      <c r="N23" s="36" t="s">
        <v>78</v>
      </c>
      <c r="O23" s="35">
        <f t="shared" si="0"/>
        <v>180487</v>
      </c>
      <c r="P23" s="35">
        <v>180487</v>
      </c>
      <c r="Q23" s="36">
        <v>0</v>
      </c>
      <c r="R23" s="36">
        <v>0</v>
      </c>
      <c r="S23" s="36">
        <v>0</v>
      </c>
      <c r="T23" s="36" t="s">
        <v>79</v>
      </c>
      <c r="U23" s="35">
        <v>180487</v>
      </c>
      <c r="V23" s="35">
        <v>0</v>
      </c>
      <c r="W23" s="35">
        <v>0</v>
      </c>
      <c r="X23" s="35">
        <v>0</v>
      </c>
      <c r="Y23" s="35">
        <f t="shared" si="1"/>
        <v>180487</v>
      </c>
      <c r="Z23" s="36">
        <f t="shared" si="3"/>
        <v>0</v>
      </c>
      <c r="AA23" s="42" t="s">
        <v>116</v>
      </c>
    </row>
    <row r="24" ht="181" customHeight="1" spans="1:27">
      <c r="A24" s="34">
        <v>20</v>
      </c>
      <c r="B24" s="35" t="s">
        <v>117</v>
      </c>
      <c r="C24" s="36" t="s">
        <v>118</v>
      </c>
      <c r="D24" s="35" t="s">
        <v>34</v>
      </c>
      <c r="E24" s="35" t="s">
        <v>50</v>
      </c>
      <c r="F24" s="35" t="s">
        <v>51</v>
      </c>
      <c r="G24" s="36" t="s">
        <v>119</v>
      </c>
      <c r="H24" s="35">
        <v>87.81</v>
      </c>
      <c r="I24" s="35" t="s">
        <v>38</v>
      </c>
      <c r="J24" s="36">
        <v>196519</v>
      </c>
      <c r="K24" s="35">
        <v>196519</v>
      </c>
      <c r="L24" s="35">
        <v>0</v>
      </c>
      <c r="M24" s="38">
        <v>1</v>
      </c>
      <c r="N24" s="36" t="s">
        <v>78</v>
      </c>
      <c r="O24" s="35">
        <f t="shared" si="0"/>
        <v>196519</v>
      </c>
      <c r="P24" s="35">
        <v>196519</v>
      </c>
      <c r="Q24" s="36">
        <v>0</v>
      </c>
      <c r="R24" s="36">
        <v>0</v>
      </c>
      <c r="S24" s="36">
        <v>0</v>
      </c>
      <c r="T24" s="36" t="s">
        <v>79</v>
      </c>
      <c r="U24" s="35">
        <v>196519</v>
      </c>
      <c r="V24" s="35">
        <v>0</v>
      </c>
      <c r="W24" s="35">
        <v>0</v>
      </c>
      <c r="X24" s="35">
        <v>0</v>
      </c>
      <c r="Y24" s="35">
        <f t="shared" si="1"/>
        <v>196519</v>
      </c>
      <c r="Z24" s="36">
        <f t="shared" si="3"/>
        <v>0</v>
      </c>
      <c r="AA24" s="42" t="s">
        <v>120</v>
      </c>
    </row>
    <row r="25" ht="345" customHeight="1" spans="1:27">
      <c r="A25" s="34">
        <v>21</v>
      </c>
      <c r="B25" s="35" t="s">
        <v>121</v>
      </c>
      <c r="C25" s="36" t="s">
        <v>122</v>
      </c>
      <c r="D25" s="35" t="s">
        <v>34</v>
      </c>
      <c r="E25" s="35" t="s">
        <v>35</v>
      </c>
      <c r="F25" s="35" t="s">
        <v>44</v>
      </c>
      <c r="G25" s="36" t="s">
        <v>123</v>
      </c>
      <c r="H25" s="35">
        <v>116.53</v>
      </c>
      <c r="I25" s="35" t="s">
        <v>38</v>
      </c>
      <c r="J25" s="36">
        <v>538157</v>
      </c>
      <c r="K25" s="35">
        <v>538157</v>
      </c>
      <c r="L25" s="35">
        <v>0</v>
      </c>
      <c r="M25" s="38">
        <v>1</v>
      </c>
      <c r="N25" s="36" t="s">
        <v>78</v>
      </c>
      <c r="O25" s="35">
        <f t="shared" si="0"/>
        <v>587039</v>
      </c>
      <c r="P25" s="35">
        <v>538175</v>
      </c>
      <c r="Q25" s="36">
        <v>0</v>
      </c>
      <c r="R25" s="36">
        <v>48864</v>
      </c>
      <c r="S25" s="36">
        <v>0</v>
      </c>
      <c r="T25" s="36" t="s">
        <v>79</v>
      </c>
      <c r="U25" s="35">
        <v>538175</v>
      </c>
      <c r="V25" s="35">
        <v>0</v>
      </c>
      <c r="W25" s="35">
        <v>46066.24</v>
      </c>
      <c r="X25" s="35">
        <v>0</v>
      </c>
      <c r="Y25" s="35">
        <f t="shared" si="1"/>
        <v>584241.24</v>
      </c>
      <c r="Z25" s="36">
        <f t="shared" si="3"/>
        <v>2797.76000000001</v>
      </c>
      <c r="AA25" s="42" t="s">
        <v>124</v>
      </c>
    </row>
    <row r="26" ht="300" customHeight="1" spans="1:27">
      <c r="A26" s="34">
        <v>22</v>
      </c>
      <c r="B26" s="35" t="s">
        <v>125</v>
      </c>
      <c r="C26" s="36" t="s">
        <v>126</v>
      </c>
      <c r="D26" s="35" t="s">
        <v>34</v>
      </c>
      <c r="E26" s="35" t="s">
        <v>50</v>
      </c>
      <c r="F26" s="35" t="s">
        <v>56</v>
      </c>
      <c r="G26" s="36" t="s">
        <v>127</v>
      </c>
      <c r="H26" s="35">
        <v>87.95</v>
      </c>
      <c r="I26" s="35" t="s">
        <v>38</v>
      </c>
      <c r="J26" s="36">
        <v>181079</v>
      </c>
      <c r="K26" s="35">
        <v>181079</v>
      </c>
      <c r="L26" s="35">
        <v>0</v>
      </c>
      <c r="M26" s="38">
        <v>1</v>
      </c>
      <c r="N26" s="36" t="s">
        <v>78</v>
      </c>
      <c r="O26" s="35">
        <f t="shared" si="0"/>
        <v>181079</v>
      </c>
      <c r="P26" s="35">
        <v>181079</v>
      </c>
      <c r="Q26" s="36">
        <v>0</v>
      </c>
      <c r="R26" s="36" t="s">
        <v>63</v>
      </c>
      <c r="S26" s="36">
        <v>0</v>
      </c>
      <c r="T26" s="36" t="s">
        <v>79</v>
      </c>
      <c r="U26" s="35">
        <v>181079</v>
      </c>
      <c r="V26" s="35">
        <v>0</v>
      </c>
      <c r="W26" s="35">
        <v>4586.73</v>
      </c>
      <c r="X26" s="35">
        <v>0</v>
      </c>
      <c r="Y26" s="35">
        <f t="shared" si="1"/>
        <v>185665.73</v>
      </c>
      <c r="Z26" s="36">
        <v>0</v>
      </c>
      <c r="AA26" s="42" t="s">
        <v>128</v>
      </c>
    </row>
    <row r="27" ht="300" customHeight="1" spans="1:27">
      <c r="A27" s="34">
        <v>23</v>
      </c>
      <c r="B27" s="35" t="s">
        <v>129</v>
      </c>
      <c r="C27" s="36" t="s">
        <v>130</v>
      </c>
      <c r="D27" s="35" t="s">
        <v>34</v>
      </c>
      <c r="E27" s="35" t="s">
        <v>50</v>
      </c>
      <c r="F27" s="35" t="s">
        <v>131</v>
      </c>
      <c r="G27" s="36" t="s">
        <v>132</v>
      </c>
      <c r="H27" s="35">
        <v>129.83</v>
      </c>
      <c r="I27" s="35" t="s">
        <v>38</v>
      </c>
      <c r="J27" s="36">
        <v>314299</v>
      </c>
      <c r="K27" s="35">
        <v>244299</v>
      </c>
      <c r="L27" s="35">
        <v>70000</v>
      </c>
      <c r="M27" s="38">
        <v>0.7773</v>
      </c>
      <c r="N27" s="36" t="s">
        <v>78</v>
      </c>
      <c r="O27" s="35">
        <f t="shared" si="0"/>
        <v>364691</v>
      </c>
      <c r="P27" s="35">
        <v>244299</v>
      </c>
      <c r="Q27" s="36">
        <v>0</v>
      </c>
      <c r="R27" s="36">
        <v>62492</v>
      </c>
      <c r="S27" s="36">
        <v>57900</v>
      </c>
      <c r="T27" s="36" t="s">
        <v>79</v>
      </c>
      <c r="U27" s="35">
        <v>244299</v>
      </c>
      <c r="V27" s="35">
        <v>0</v>
      </c>
      <c r="W27" s="35">
        <v>0</v>
      </c>
      <c r="X27" s="35">
        <v>0</v>
      </c>
      <c r="Y27" s="35">
        <f t="shared" si="1"/>
        <v>244299</v>
      </c>
      <c r="Z27" s="36">
        <f>O27-Y27</f>
        <v>120392</v>
      </c>
      <c r="AA27" s="42" t="s">
        <v>133</v>
      </c>
    </row>
    <row r="28" ht="268" customHeight="1" spans="1:27">
      <c r="A28" s="34">
        <v>24</v>
      </c>
      <c r="B28" s="35" t="s">
        <v>134</v>
      </c>
      <c r="C28" s="36" t="s">
        <v>135</v>
      </c>
      <c r="D28" s="35" t="s">
        <v>34</v>
      </c>
      <c r="E28" s="35" t="s">
        <v>50</v>
      </c>
      <c r="F28" s="35" t="s">
        <v>51</v>
      </c>
      <c r="G28" s="36" t="s">
        <v>136</v>
      </c>
      <c r="H28" s="35">
        <v>87.81</v>
      </c>
      <c r="I28" s="35" t="s">
        <v>38</v>
      </c>
      <c r="J28" s="36">
        <v>186933</v>
      </c>
      <c r="K28" s="35">
        <v>189633</v>
      </c>
      <c r="L28" s="35">
        <v>0</v>
      </c>
      <c r="M28" s="38">
        <v>1</v>
      </c>
      <c r="N28" s="36" t="s">
        <v>78</v>
      </c>
      <c r="O28" s="35">
        <f t="shared" si="0"/>
        <v>191666.14</v>
      </c>
      <c r="P28" s="35">
        <v>186933</v>
      </c>
      <c r="Q28" s="36">
        <v>0</v>
      </c>
      <c r="R28" s="36">
        <v>4733.14</v>
      </c>
      <c r="S28" s="36">
        <v>0</v>
      </c>
      <c r="T28" s="36" t="s">
        <v>79</v>
      </c>
      <c r="U28" s="35">
        <v>186933</v>
      </c>
      <c r="V28" s="35">
        <v>0</v>
      </c>
      <c r="W28" s="35">
        <v>4733.14</v>
      </c>
      <c r="X28" s="35">
        <v>0</v>
      </c>
      <c r="Y28" s="35">
        <f t="shared" si="1"/>
        <v>191666.14</v>
      </c>
      <c r="Z28" s="36">
        <f>O28-Y28</f>
        <v>0</v>
      </c>
      <c r="AA28" s="42" t="s">
        <v>137</v>
      </c>
    </row>
    <row r="29" ht="252" customHeight="1" spans="1:27">
      <c r="A29" s="34">
        <v>25</v>
      </c>
      <c r="B29" s="35" t="s">
        <v>138</v>
      </c>
      <c r="C29" s="36" t="s">
        <v>139</v>
      </c>
      <c r="D29" s="35" t="s">
        <v>140</v>
      </c>
      <c r="E29" s="35" t="s">
        <v>35</v>
      </c>
      <c r="F29" s="35" t="s">
        <v>44</v>
      </c>
      <c r="G29" s="36" t="s">
        <v>141</v>
      </c>
      <c r="H29" s="35">
        <v>8.35</v>
      </c>
      <c r="I29" s="35" t="s">
        <v>46</v>
      </c>
      <c r="J29" s="36">
        <v>58000</v>
      </c>
      <c r="K29" s="35">
        <f>P29</f>
        <v>5000</v>
      </c>
      <c r="L29" s="36">
        <f>J29-K29</f>
        <v>53000</v>
      </c>
      <c r="M29" s="38">
        <v>0.0008</v>
      </c>
      <c r="N29" s="36" t="s">
        <v>39</v>
      </c>
      <c r="O29" s="35">
        <f t="shared" si="0"/>
        <v>10000</v>
      </c>
      <c r="P29" s="35">
        <v>5000</v>
      </c>
      <c r="Q29" s="36">
        <v>0</v>
      </c>
      <c r="R29" s="36">
        <v>5000</v>
      </c>
      <c r="S29" s="36">
        <v>0</v>
      </c>
      <c r="T29" s="36" t="s">
        <v>40</v>
      </c>
      <c r="U29" s="35">
        <v>5000</v>
      </c>
      <c r="V29" s="35">
        <v>0</v>
      </c>
      <c r="W29" s="35">
        <v>0</v>
      </c>
      <c r="X29" s="35">
        <v>0</v>
      </c>
      <c r="Y29" s="35">
        <f t="shared" si="1"/>
        <v>5000</v>
      </c>
      <c r="Z29" s="36">
        <f>O29-Y29</f>
        <v>5000</v>
      </c>
      <c r="AA29" s="42" t="s">
        <v>142</v>
      </c>
    </row>
    <row r="30" ht="255" customHeight="1" spans="1:27">
      <c r="A30" s="34">
        <v>26</v>
      </c>
      <c r="B30" s="35" t="s">
        <v>143</v>
      </c>
      <c r="C30" s="36" t="s">
        <v>139</v>
      </c>
      <c r="D30" s="35" t="s">
        <v>140</v>
      </c>
      <c r="E30" s="35" t="s">
        <v>35</v>
      </c>
      <c r="F30" s="35" t="s">
        <v>44</v>
      </c>
      <c r="G30" s="36" t="s">
        <v>144</v>
      </c>
      <c r="H30" s="35">
        <v>8.35</v>
      </c>
      <c r="I30" s="35" t="s">
        <v>46</v>
      </c>
      <c r="J30" s="36">
        <v>58000</v>
      </c>
      <c r="K30" s="35">
        <f>P30</f>
        <v>5000</v>
      </c>
      <c r="L30" s="36">
        <f>J30-K30</f>
        <v>53000</v>
      </c>
      <c r="M30" s="38">
        <v>0.0008</v>
      </c>
      <c r="N30" s="36" t="s">
        <v>39</v>
      </c>
      <c r="O30" s="35">
        <f t="shared" si="0"/>
        <v>10000</v>
      </c>
      <c r="P30" s="35">
        <v>5000</v>
      </c>
      <c r="Q30" s="36">
        <v>0</v>
      </c>
      <c r="R30" s="36">
        <v>5000</v>
      </c>
      <c r="S30" s="36">
        <v>0</v>
      </c>
      <c r="T30" s="36" t="s">
        <v>40</v>
      </c>
      <c r="U30" s="35">
        <v>5000</v>
      </c>
      <c r="V30" s="35">
        <v>0</v>
      </c>
      <c r="W30" s="35">
        <v>0</v>
      </c>
      <c r="X30" s="35">
        <v>0</v>
      </c>
      <c r="Y30" s="35">
        <f t="shared" si="1"/>
        <v>5000</v>
      </c>
      <c r="Z30" s="36">
        <f>O30-Y30</f>
        <v>5000</v>
      </c>
      <c r="AA30" s="42" t="s">
        <v>145</v>
      </c>
    </row>
    <row r="31" ht="271" customHeight="1" spans="1:27">
      <c r="A31" s="34">
        <v>27</v>
      </c>
      <c r="B31" s="35" t="s">
        <v>146</v>
      </c>
      <c r="C31" s="36" t="s">
        <v>147</v>
      </c>
      <c r="D31" s="35" t="s">
        <v>34</v>
      </c>
      <c r="E31" s="35" t="s">
        <v>50</v>
      </c>
      <c r="F31" s="35" t="s">
        <v>148</v>
      </c>
      <c r="G31" s="36" t="s">
        <v>149</v>
      </c>
      <c r="H31" s="35">
        <v>125.16</v>
      </c>
      <c r="I31" s="35" t="s">
        <v>38</v>
      </c>
      <c r="J31" s="36">
        <v>286366</v>
      </c>
      <c r="K31" s="35">
        <v>50000</v>
      </c>
      <c r="L31" s="35">
        <v>236366</v>
      </c>
      <c r="M31" s="38">
        <v>0.1746</v>
      </c>
      <c r="N31" s="36" t="s">
        <v>39</v>
      </c>
      <c r="O31" s="35">
        <f t="shared" si="0"/>
        <v>50000</v>
      </c>
      <c r="P31" s="35">
        <v>50000</v>
      </c>
      <c r="Q31" s="36" t="s">
        <v>150</v>
      </c>
      <c r="R31" s="36">
        <v>0</v>
      </c>
      <c r="S31" s="36">
        <v>0</v>
      </c>
      <c r="T31" s="36" t="s">
        <v>40</v>
      </c>
      <c r="U31" s="35">
        <v>50000</v>
      </c>
      <c r="V31" s="35">
        <v>1129.79</v>
      </c>
      <c r="W31" s="35">
        <v>0</v>
      </c>
      <c r="X31" s="35">
        <v>0</v>
      </c>
      <c r="Y31" s="35">
        <f t="shared" si="1"/>
        <v>51129.79</v>
      </c>
      <c r="Z31" s="36">
        <v>0</v>
      </c>
      <c r="AA31" s="42" t="s">
        <v>151</v>
      </c>
    </row>
    <row r="32" ht="266" customHeight="1" spans="1:27">
      <c r="A32" s="34">
        <v>28</v>
      </c>
      <c r="B32" s="35" t="s">
        <v>152</v>
      </c>
      <c r="C32" s="36" t="s">
        <v>153</v>
      </c>
      <c r="D32" s="35" t="s">
        <v>34</v>
      </c>
      <c r="E32" s="35" t="s">
        <v>50</v>
      </c>
      <c r="F32" s="35" t="s">
        <v>51</v>
      </c>
      <c r="G32" s="36" t="s">
        <v>154</v>
      </c>
      <c r="H32" s="35">
        <v>87.81</v>
      </c>
      <c r="I32" s="35" t="s">
        <v>38</v>
      </c>
      <c r="J32" s="36">
        <v>194836</v>
      </c>
      <c r="K32" s="35">
        <v>124836</v>
      </c>
      <c r="L32" s="35">
        <v>70000</v>
      </c>
      <c r="M32" s="38">
        <v>0.6407</v>
      </c>
      <c r="N32" s="36" t="s">
        <v>78</v>
      </c>
      <c r="O32" s="35">
        <f t="shared" si="0"/>
        <v>124836</v>
      </c>
      <c r="P32" s="35">
        <v>124836</v>
      </c>
      <c r="Q32" s="36">
        <v>0</v>
      </c>
      <c r="R32" s="36">
        <v>0</v>
      </c>
      <c r="S32" s="36">
        <v>0</v>
      </c>
      <c r="T32" s="36" t="s">
        <v>79</v>
      </c>
      <c r="U32" s="35">
        <v>124836</v>
      </c>
      <c r="V32" s="35">
        <v>0</v>
      </c>
      <c r="W32" s="35">
        <v>0</v>
      </c>
      <c r="X32" s="35">
        <v>0</v>
      </c>
      <c r="Y32" s="35">
        <f t="shared" si="1"/>
        <v>124836</v>
      </c>
      <c r="Z32" s="36">
        <f>O32-Y32</f>
        <v>0</v>
      </c>
      <c r="AA32" s="42" t="s">
        <v>155</v>
      </c>
    </row>
    <row r="33" ht="301" customHeight="1" spans="1:27">
      <c r="A33" s="34">
        <v>29</v>
      </c>
      <c r="B33" s="35" t="s">
        <v>156</v>
      </c>
      <c r="C33" s="36" t="s">
        <v>157</v>
      </c>
      <c r="D33" s="35" t="s">
        <v>34</v>
      </c>
      <c r="E33" s="35" t="s">
        <v>50</v>
      </c>
      <c r="F33" s="35" t="s">
        <v>148</v>
      </c>
      <c r="G33" s="36" t="s">
        <v>158</v>
      </c>
      <c r="H33" s="35">
        <v>125.16</v>
      </c>
      <c r="I33" s="35" t="s">
        <v>38</v>
      </c>
      <c r="J33" s="36">
        <v>271347</v>
      </c>
      <c r="K33" s="35">
        <v>50000</v>
      </c>
      <c r="L33" s="35">
        <v>221347</v>
      </c>
      <c r="M33" s="38">
        <v>0.1843</v>
      </c>
      <c r="N33" s="36" t="s">
        <v>39</v>
      </c>
      <c r="O33" s="35">
        <f t="shared" si="0"/>
        <v>50000</v>
      </c>
      <c r="P33" s="35">
        <v>50000</v>
      </c>
      <c r="Q33" s="36" t="s">
        <v>63</v>
      </c>
      <c r="R33" s="36">
        <v>0</v>
      </c>
      <c r="S33" s="36">
        <v>0</v>
      </c>
      <c r="T33" s="36" t="s">
        <v>40</v>
      </c>
      <c r="U33" s="35">
        <v>50000</v>
      </c>
      <c r="V33" s="35">
        <v>0</v>
      </c>
      <c r="W33" s="35">
        <v>0</v>
      </c>
      <c r="X33" s="35">
        <v>0</v>
      </c>
      <c r="Y33" s="35">
        <f t="shared" si="1"/>
        <v>50000</v>
      </c>
      <c r="Z33" s="36">
        <f>O33-Y33</f>
        <v>0</v>
      </c>
      <c r="AA33" s="42" t="s">
        <v>159</v>
      </c>
    </row>
    <row r="34" s="21" customFormat="1" ht="350" customHeight="1" spans="1:27">
      <c r="A34" s="34">
        <v>30</v>
      </c>
      <c r="B34" s="35" t="s">
        <v>160</v>
      </c>
      <c r="C34" s="36" t="s">
        <v>161</v>
      </c>
      <c r="D34" s="35" t="s">
        <v>34</v>
      </c>
      <c r="E34" s="35" t="s">
        <v>50</v>
      </c>
      <c r="F34" s="35" t="s">
        <v>148</v>
      </c>
      <c r="G34" s="36" t="s">
        <v>162</v>
      </c>
      <c r="H34" s="35">
        <v>125.16</v>
      </c>
      <c r="I34" s="35" t="s">
        <v>46</v>
      </c>
      <c r="J34" s="36">
        <v>293876</v>
      </c>
      <c r="K34" s="35">
        <f>P34</f>
        <v>50000</v>
      </c>
      <c r="L34" s="36">
        <f>J34-K34</f>
        <v>243876</v>
      </c>
      <c r="M34" s="38">
        <v>0.1701</v>
      </c>
      <c r="N34" s="36" t="s">
        <v>39</v>
      </c>
      <c r="O34" s="35">
        <f t="shared" si="0"/>
        <v>50000</v>
      </c>
      <c r="P34" s="35">
        <v>50000</v>
      </c>
      <c r="Q34" s="36" t="s">
        <v>63</v>
      </c>
      <c r="R34" s="36">
        <v>0</v>
      </c>
      <c r="S34" s="36">
        <v>0</v>
      </c>
      <c r="T34" s="36" t="s">
        <v>40</v>
      </c>
      <c r="U34" s="35">
        <v>50000</v>
      </c>
      <c r="V34" s="35">
        <v>1123.75</v>
      </c>
      <c r="W34" s="35">
        <v>0</v>
      </c>
      <c r="X34" s="35">
        <v>0</v>
      </c>
      <c r="Y34" s="35">
        <f t="shared" si="1"/>
        <v>51123.75</v>
      </c>
      <c r="Z34" s="36">
        <v>0</v>
      </c>
      <c r="AA34" s="42" t="s">
        <v>163</v>
      </c>
    </row>
    <row r="35" s="21" customFormat="1" ht="352" customHeight="1" spans="1:27">
      <c r="A35" s="34">
        <v>31</v>
      </c>
      <c r="B35" s="35" t="s">
        <v>164</v>
      </c>
      <c r="C35" s="36" t="s">
        <v>165</v>
      </c>
      <c r="D35" s="35" t="s">
        <v>34</v>
      </c>
      <c r="E35" s="35" t="s">
        <v>50</v>
      </c>
      <c r="F35" s="35" t="s">
        <v>51</v>
      </c>
      <c r="G35" s="36" t="s">
        <v>166</v>
      </c>
      <c r="H35" s="35">
        <v>87.81</v>
      </c>
      <c r="I35" s="35" t="s">
        <v>38</v>
      </c>
      <c r="J35" s="36">
        <v>174398</v>
      </c>
      <c r="K35" s="35">
        <v>174398</v>
      </c>
      <c r="L35" s="35">
        <v>0</v>
      </c>
      <c r="M35" s="38">
        <v>1</v>
      </c>
      <c r="N35" s="36" t="s">
        <v>78</v>
      </c>
      <c r="O35" s="35">
        <f t="shared" si="0"/>
        <v>174398</v>
      </c>
      <c r="P35" s="35">
        <v>174398</v>
      </c>
      <c r="Q35" s="36">
        <v>0</v>
      </c>
      <c r="R35" s="36" t="s">
        <v>63</v>
      </c>
      <c r="S35" s="36">
        <v>0</v>
      </c>
      <c r="T35" s="36" t="s">
        <v>79</v>
      </c>
      <c r="U35" s="35">
        <v>174398</v>
      </c>
      <c r="V35" s="35">
        <v>0</v>
      </c>
      <c r="W35" s="35">
        <v>4415.76</v>
      </c>
      <c r="X35" s="35">
        <v>0</v>
      </c>
      <c r="Y35" s="35">
        <f t="shared" si="1"/>
        <v>178813.76</v>
      </c>
      <c r="Z35" s="36">
        <v>0</v>
      </c>
      <c r="AA35" s="42" t="s">
        <v>167</v>
      </c>
    </row>
    <row r="36" s="21" customFormat="1" ht="264" customHeight="1" spans="1:27">
      <c r="A36" s="34">
        <v>32</v>
      </c>
      <c r="B36" s="35" t="s">
        <v>168</v>
      </c>
      <c r="C36" s="36" t="s">
        <v>169</v>
      </c>
      <c r="D36" s="35" t="s">
        <v>34</v>
      </c>
      <c r="E36" s="35" t="s">
        <v>50</v>
      </c>
      <c r="F36" s="35" t="s">
        <v>131</v>
      </c>
      <c r="G36" s="36" t="s">
        <v>170</v>
      </c>
      <c r="H36" s="35">
        <v>127.03</v>
      </c>
      <c r="I36" s="35" t="s">
        <v>38</v>
      </c>
      <c r="J36" s="36">
        <v>295070</v>
      </c>
      <c r="K36" s="35">
        <v>150000</v>
      </c>
      <c r="L36" s="35">
        <v>145070</v>
      </c>
      <c r="M36" s="38">
        <v>0.5084</v>
      </c>
      <c r="N36" s="36" t="s">
        <v>78</v>
      </c>
      <c r="O36" s="35">
        <f t="shared" si="0"/>
        <v>150000</v>
      </c>
      <c r="P36" s="35">
        <v>150000</v>
      </c>
      <c r="Q36" s="36">
        <v>0</v>
      </c>
      <c r="R36" s="36">
        <v>0</v>
      </c>
      <c r="S36" s="36">
        <v>0</v>
      </c>
      <c r="T36" s="36" t="s">
        <v>79</v>
      </c>
      <c r="U36" s="35">
        <v>150000</v>
      </c>
      <c r="V36" s="35">
        <v>0</v>
      </c>
      <c r="W36" s="35">
        <v>0</v>
      </c>
      <c r="X36" s="35">
        <v>0</v>
      </c>
      <c r="Y36" s="35">
        <f t="shared" si="1"/>
        <v>150000</v>
      </c>
      <c r="Z36" s="36">
        <f>O36-Y36</f>
        <v>0</v>
      </c>
      <c r="AA36" s="42" t="s">
        <v>171</v>
      </c>
    </row>
    <row r="37" s="21" customFormat="1" ht="232" customHeight="1" spans="1:27">
      <c r="A37" s="34">
        <v>33</v>
      </c>
      <c r="B37" s="35" t="s">
        <v>172</v>
      </c>
      <c r="C37" s="36" t="s">
        <v>173</v>
      </c>
      <c r="D37" s="35" t="s">
        <v>34</v>
      </c>
      <c r="E37" s="35" t="s">
        <v>50</v>
      </c>
      <c r="F37" s="35" t="s">
        <v>148</v>
      </c>
      <c r="G37" s="36" t="s">
        <v>174</v>
      </c>
      <c r="H37" s="35">
        <v>125.16</v>
      </c>
      <c r="I37" s="35" t="s">
        <v>46</v>
      </c>
      <c r="J37" s="36">
        <v>290121</v>
      </c>
      <c r="K37" s="35">
        <f>P37</f>
        <v>50000</v>
      </c>
      <c r="L37" s="36">
        <f>J37-K37</f>
        <v>240121</v>
      </c>
      <c r="M37" s="38">
        <v>0.1723</v>
      </c>
      <c r="N37" s="36" t="s">
        <v>39</v>
      </c>
      <c r="O37" s="35">
        <f t="shared" si="0"/>
        <v>50000</v>
      </c>
      <c r="P37" s="35">
        <v>50000</v>
      </c>
      <c r="Q37" s="36">
        <v>0</v>
      </c>
      <c r="R37" s="36">
        <v>0</v>
      </c>
      <c r="S37" s="36">
        <v>0</v>
      </c>
      <c r="T37" s="36" t="s">
        <v>40</v>
      </c>
      <c r="U37" s="35">
        <v>50000</v>
      </c>
      <c r="V37" s="35">
        <v>0</v>
      </c>
      <c r="W37" s="35">
        <v>0</v>
      </c>
      <c r="X37" s="35">
        <v>0</v>
      </c>
      <c r="Y37" s="35">
        <f t="shared" si="1"/>
        <v>50000</v>
      </c>
      <c r="Z37" s="36">
        <f>O37-Y37</f>
        <v>0</v>
      </c>
      <c r="AA37" s="42" t="s">
        <v>175</v>
      </c>
    </row>
    <row r="38" s="21" customFormat="1" ht="352" customHeight="1" spans="1:27">
      <c r="A38" s="34">
        <v>34</v>
      </c>
      <c r="B38" s="35" t="s">
        <v>176</v>
      </c>
      <c r="C38" s="36" t="s">
        <v>177</v>
      </c>
      <c r="D38" s="35" t="s">
        <v>34</v>
      </c>
      <c r="E38" s="35" t="s">
        <v>50</v>
      </c>
      <c r="F38" s="35" t="s">
        <v>131</v>
      </c>
      <c r="G38" s="36" t="s">
        <v>123</v>
      </c>
      <c r="H38" s="35">
        <v>127.03</v>
      </c>
      <c r="I38" s="35" t="s">
        <v>38</v>
      </c>
      <c r="J38" s="36">
        <v>291335</v>
      </c>
      <c r="K38" s="35">
        <v>291335</v>
      </c>
      <c r="L38" s="35">
        <v>0</v>
      </c>
      <c r="M38" s="38">
        <v>1</v>
      </c>
      <c r="N38" s="36" t="s">
        <v>78</v>
      </c>
      <c r="O38" s="35">
        <f t="shared" si="0"/>
        <v>291335</v>
      </c>
      <c r="P38" s="35">
        <v>291335</v>
      </c>
      <c r="Q38" s="36">
        <v>0</v>
      </c>
      <c r="R38" s="36" t="s">
        <v>63</v>
      </c>
      <c r="S38" s="36">
        <v>0</v>
      </c>
      <c r="T38" s="36" t="s">
        <v>79</v>
      </c>
      <c r="U38" s="35">
        <v>291335</v>
      </c>
      <c r="V38" s="35">
        <v>0</v>
      </c>
      <c r="W38" s="35">
        <v>7376.6</v>
      </c>
      <c r="X38" s="35">
        <v>0</v>
      </c>
      <c r="Y38" s="35">
        <f t="shared" si="1"/>
        <v>298711.6</v>
      </c>
      <c r="Z38" s="36">
        <v>0</v>
      </c>
      <c r="AA38" s="42" t="s">
        <v>178</v>
      </c>
    </row>
    <row r="39" s="21" customFormat="1" ht="288" customHeight="1" spans="1:27">
      <c r="A39" s="34">
        <v>35</v>
      </c>
      <c r="B39" s="35" t="s">
        <v>179</v>
      </c>
      <c r="C39" s="36" t="s">
        <v>180</v>
      </c>
      <c r="D39" s="35" t="s">
        <v>34</v>
      </c>
      <c r="E39" s="35" t="s">
        <v>35</v>
      </c>
      <c r="F39" s="35"/>
      <c r="G39" s="36"/>
      <c r="H39" s="35"/>
      <c r="I39" s="35" t="s">
        <v>46</v>
      </c>
      <c r="J39" s="36" t="s">
        <v>57</v>
      </c>
      <c r="K39" s="35">
        <f>P39</f>
        <v>10000</v>
      </c>
      <c r="L39" s="36" t="s">
        <v>57</v>
      </c>
      <c r="M39" s="38"/>
      <c r="N39" s="36" t="s">
        <v>39</v>
      </c>
      <c r="O39" s="35">
        <f t="shared" si="0"/>
        <v>10000</v>
      </c>
      <c r="P39" s="35">
        <v>10000</v>
      </c>
      <c r="Q39" s="36">
        <v>0</v>
      </c>
      <c r="R39" s="36">
        <v>0</v>
      </c>
      <c r="S39" s="36">
        <v>0</v>
      </c>
      <c r="T39" s="36" t="s">
        <v>40</v>
      </c>
      <c r="U39" s="35">
        <v>10000</v>
      </c>
      <c r="V39" s="35">
        <v>0</v>
      </c>
      <c r="W39" s="35">
        <v>0</v>
      </c>
      <c r="X39" s="35">
        <v>0</v>
      </c>
      <c r="Y39" s="35">
        <f t="shared" si="1"/>
        <v>10000</v>
      </c>
      <c r="Z39" s="36">
        <f>O39-Y39</f>
        <v>0</v>
      </c>
      <c r="AA39" s="42" t="s">
        <v>181</v>
      </c>
    </row>
    <row r="40" s="21" customFormat="1" ht="326" customHeight="1" spans="1:27">
      <c r="A40" s="34">
        <v>36</v>
      </c>
      <c r="B40" s="35" t="s">
        <v>182</v>
      </c>
      <c r="C40" s="36" t="s">
        <v>183</v>
      </c>
      <c r="D40" s="35" t="s">
        <v>34</v>
      </c>
      <c r="E40" s="35" t="s">
        <v>50</v>
      </c>
      <c r="F40" s="35" t="s">
        <v>56</v>
      </c>
      <c r="G40" s="36" t="s">
        <v>184</v>
      </c>
      <c r="H40" s="35">
        <v>87.95</v>
      </c>
      <c r="I40" s="35" t="s">
        <v>38</v>
      </c>
      <c r="J40" s="36">
        <v>195129</v>
      </c>
      <c r="K40" s="35">
        <v>195129</v>
      </c>
      <c r="L40" s="35">
        <v>0</v>
      </c>
      <c r="M40" s="38">
        <v>1</v>
      </c>
      <c r="N40" s="36" t="s">
        <v>78</v>
      </c>
      <c r="O40" s="35">
        <f t="shared" si="0"/>
        <v>195129</v>
      </c>
      <c r="P40" s="35">
        <v>195129</v>
      </c>
      <c r="Q40" s="36">
        <v>0</v>
      </c>
      <c r="R40" s="36" t="s">
        <v>63</v>
      </c>
      <c r="S40" s="36">
        <v>0</v>
      </c>
      <c r="T40" s="36" t="s">
        <v>79</v>
      </c>
      <c r="U40" s="35">
        <v>195129</v>
      </c>
      <c r="V40" s="35">
        <v>0</v>
      </c>
      <c r="W40" s="35">
        <v>4940.67</v>
      </c>
      <c r="X40" s="35">
        <v>0</v>
      </c>
      <c r="Y40" s="35">
        <f t="shared" si="1"/>
        <v>200069.67</v>
      </c>
      <c r="Z40" s="36">
        <v>0</v>
      </c>
      <c r="AA40" s="42" t="s">
        <v>185</v>
      </c>
    </row>
    <row r="41" s="21" customFormat="1" ht="244" customHeight="1" spans="1:27">
      <c r="A41" s="34">
        <v>37</v>
      </c>
      <c r="B41" s="35" t="s">
        <v>186</v>
      </c>
      <c r="C41" s="36" t="s">
        <v>187</v>
      </c>
      <c r="D41" s="35" t="s">
        <v>34</v>
      </c>
      <c r="E41" s="35" t="s">
        <v>50</v>
      </c>
      <c r="F41" s="35" t="s">
        <v>56</v>
      </c>
      <c r="G41" s="36" t="s">
        <v>166</v>
      </c>
      <c r="H41" s="35">
        <v>116.57</v>
      </c>
      <c r="I41" s="35" t="s">
        <v>38</v>
      </c>
      <c r="J41" s="36">
        <v>239147</v>
      </c>
      <c r="K41" s="35">
        <v>239147</v>
      </c>
      <c r="L41" s="35">
        <v>0</v>
      </c>
      <c r="M41" s="38">
        <v>1</v>
      </c>
      <c r="N41" s="36" t="s">
        <v>78</v>
      </c>
      <c r="O41" s="35">
        <f t="shared" si="0"/>
        <v>239147</v>
      </c>
      <c r="P41" s="35">
        <v>239147</v>
      </c>
      <c r="Q41" s="36">
        <v>0</v>
      </c>
      <c r="R41" s="36" t="s">
        <v>63</v>
      </c>
      <c r="S41" s="36">
        <v>0</v>
      </c>
      <c r="T41" s="36" t="s">
        <v>79</v>
      </c>
      <c r="U41" s="35">
        <v>239147</v>
      </c>
      <c r="V41" s="35">
        <v>0</v>
      </c>
      <c r="W41" s="35">
        <v>6055</v>
      </c>
      <c r="X41" s="35">
        <v>0</v>
      </c>
      <c r="Y41" s="35">
        <f t="shared" si="1"/>
        <v>245202</v>
      </c>
      <c r="Z41" s="36">
        <v>0</v>
      </c>
      <c r="AA41" s="42" t="s">
        <v>188</v>
      </c>
    </row>
    <row r="42" s="21" customFormat="1" ht="303" customHeight="1" spans="1:27">
      <c r="A42" s="34">
        <v>38</v>
      </c>
      <c r="B42" s="35" t="s">
        <v>189</v>
      </c>
      <c r="C42" s="36" t="s">
        <v>190</v>
      </c>
      <c r="D42" s="35" t="s">
        <v>34</v>
      </c>
      <c r="E42" s="35" t="s">
        <v>50</v>
      </c>
      <c r="F42" s="35" t="s">
        <v>148</v>
      </c>
      <c r="G42" s="36" t="s">
        <v>191</v>
      </c>
      <c r="H42" s="35">
        <v>125.16</v>
      </c>
      <c r="I42" s="35" t="s">
        <v>38</v>
      </c>
      <c r="J42" s="36">
        <v>295358</v>
      </c>
      <c r="K42" s="35">
        <v>50000</v>
      </c>
      <c r="L42" s="35">
        <v>245358</v>
      </c>
      <c r="M42" s="38">
        <v>0.1693</v>
      </c>
      <c r="N42" s="36" t="s">
        <v>39</v>
      </c>
      <c r="O42" s="35">
        <f t="shared" si="0"/>
        <v>50000</v>
      </c>
      <c r="P42" s="35">
        <v>50000</v>
      </c>
      <c r="Q42" s="36" t="s">
        <v>63</v>
      </c>
      <c r="R42" s="36">
        <v>0</v>
      </c>
      <c r="S42" s="36">
        <v>0</v>
      </c>
      <c r="T42" s="36" t="s">
        <v>40</v>
      </c>
      <c r="U42" s="35">
        <v>50000</v>
      </c>
      <c r="V42" s="35">
        <v>0</v>
      </c>
      <c r="W42" s="35">
        <v>0</v>
      </c>
      <c r="X42" s="35">
        <v>0</v>
      </c>
      <c r="Y42" s="35">
        <f t="shared" si="1"/>
        <v>50000</v>
      </c>
      <c r="Z42" s="36">
        <f>O42-Y42</f>
        <v>0</v>
      </c>
      <c r="AA42" s="42" t="s">
        <v>192</v>
      </c>
    </row>
    <row r="43" s="21" customFormat="1" ht="358" customHeight="1" spans="1:27">
      <c r="A43" s="34">
        <v>39</v>
      </c>
      <c r="B43" s="35" t="s">
        <v>193</v>
      </c>
      <c r="C43" s="36" t="s">
        <v>180</v>
      </c>
      <c r="D43" s="35" t="s">
        <v>34</v>
      </c>
      <c r="E43" s="35" t="s">
        <v>50</v>
      </c>
      <c r="F43" s="35" t="s">
        <v>51</v>
      </c>
      <c r="G43" s="36" t="s">
        <v>194</v>
      </c>
      <c r="H43" s="35">
        <v>130.48</v>
      </c>
      <c r="I43" s="35" t="s">
        <v>38</v>
      </c>
      <c r="J43" s="36">
        <v>273989</v>
      </c>
      <c r="K43" s="35">
        <v>273989</v>
      </c>
      <c r="L43" s="35">
        <v>0</v>
      </c>
      <c r="M43" s="38">
        <v>1</v>
      </c>
      <c r="N43" s="36" t="s">
        <v>78</v>
      </c>
      <c r="O43" s="35">
        <f t="shared" si="0"/>
        <v>273989</v>
      </c>
      <c r="P43" s="35">
        <v>273989</v>
      </c>
      <c r="Q43" s="36">
        <v>0</v>
      </c>
      <c r="R43" s="36" t="s">
        <v>63</v>
      </c>
      <c r="S43" s="36">
        <v>0</v>
      </c>
      <c r="T43" s="36" t="s">
        <v>79</v>
      </c>
      <c r="U43" s="35">
        <v>273989</v>
      </c>
      <c r="V43" s="35">
        <v>0</v>
      </c>
      <c r="W43" s="35">
        <v>6937</v>
      </c>
      <c r="X43" s="35">
        <v>0</v>
      </c>
      <c r="Y43" s="35">
        <f t="shared" si="1"/>
        <v>280926</v>
      </c>
      <c r="Z43" s="36">
        <v>0</v>
      </c>
      <c r="AA43" s="42" t="s">
        <v>195</v>
      </c>
    </row>
    <row r="44" s="21" customFormat="1" ht="316" customHeight="1" spans="1:27">
      <c r="A44" s="34">
        <v>40</v>
      </c>
      <c r="B44" s="35" t="s">
        <v>196</v>
      </c>
      <c r="C44" s="36" t="s">
        <v>197</v>
      </c>
      <c r="D44" s="35" t="s">
        <v>34</v>
      </c>
      <c r="E44" s="35" t="s">
        <v>50</v>
      </c>
      <c r="F44" s="35" t="s">
        <v>148</v>
      </c>
      <c r="G44" s="36" t="s">
        <v>198</v>
      </c>
      <c r="H44" s="35">
        <v>107.95</v>
      </c>
      <c r="I44" s="35" t="s">
        <v>38</v>
      </c>
      <c r="J44" s="36">
        <v>223241</v>
      </c>
      <c r="K44" s="35">
        <v>50000</v>
      </c>
      <c r="L44" s="35">
        <v>173241</v>
      </c>
      <c r="M44" s="38">
        <v>0.224</v>
      </c>
      <c r="N44" s="36" t="s">
        <v>39</v>
      </c>
      <c r="O44" s="35">
        <f t="shared" si="0"/>
        <v>50000</v>
      </c>
      <c r="P44" s="35">
        <v>50000</v>
      </c>
      <c r="Q44" s="36">
        <v>0</v>
      </c>
      <c r="R44" s="36" t="s">
        <v>63</v>
      </c>
      <c r="S44" s="36">
        <v>0</v>
      </c>
      <c r="T44" s="36" t="s">
        <v>40</v>
      </c>
      <c r="U44" s="35">
        <v>50000</v>
      </c>
      <c r="V44" s="35">
        <v>0</v>
      </c>
      <c r="W44" s="35">
        <v>0</v>
      </c>
      <c r="X44" s="35">
        <v>0</v>
      </c>
      <c r="Y44" s="35">
        <f t="shared" si="1"/>
        <v>50000</v>
      </c>
      <c r="Z44" s="36">
        <f>O44-Y44</f>
        <v>0</v>
      </c>
      <c r="AA44" s="42" t="s">
        <v>199</v>
      </c>
    </row>
    <row r="45" s="21" customFormat="1" ht="277" customHeight="1" spans="1:27">
      <c r="A45" s="34">
        <v>41</v>
      </c>
      <c r="B45" s="35" t="s">
        <v>200</v>
      </c>
      <c r="C45" s="36" t="s">
        <v>201</v>
      </c>
      <c r="D45" s="35" t="s">
        <v>34</v>
      </c>
      <c r="E45" s="35" t="s">
        <v>50</v>
      </c>
      <c r="F45" s="35" t="s">
        <v>148</v>
      </c>
      <c r="G45" s="36" t="s">
        <v>162</v>
      </c>
      <c r="H45" s="35">
        <v>107.95</v>
      </c>
      <c r="I45" s="35" t="s">
        <v>46</v>
      </c>
      <c r="J45" s="36">
        <v>251308</v>
      </c>
      <c r="K45" s="35">
        <f>P45</f>
        <v>50000</v>
      </c>
      <c r="L45" s="36">
        <f>J45-K45</f>
        <v>201308</v>
      </c>
      <c r="M45" s="38">
        <v>0.1989</v>
      </c>
      <c r="N45" s="36" t="s">
        <v>39</v>
      </c>
      <c r="O45" s="35">
        <f t="shared" si="0"/>
        <v>50000</v>
      </c>
      <c r="P45" s="35">
        <v>50000</v>
      </c>
      <c r="Q45" s="36" t="s">
        <v>150</v>
      </c>
      <c r="R45" s="36">
        <v>0</v>
      </c>
      <c r="S45" s="36">
        <v>0</v>
      </c>
      <c r="T45" s="36" t="s">
        <v>40</v>
      </c>
      <c r="U45" s="35">
        <v>50000</v>
      </c>
      <c r="V45" s="35">
        <v>0</v>
      </c>
      <c r="W45" s="35">
        <v>0</v>
      </c>
      <c r="X45" s="35">
        <v>0</v>
      </c>
      <c r="Y45" s="35">
        <f t="shared" si="1"/>
        <v>50000</v>
      </c>
      <c r="Z45" s="36">
        <f>O45-Y45</f>
        <v>0</v>
      </c>
      <c r="AA45" s="42" t="s">
        <v>202</v>
      </c>
    </row>
    <row r="46" s="21" customFormat="1" ht="315" customHeight="1" spans="1:27">
      <c r="A46" s="34">
        <v>42</v>
      </c>
      <c r="B46" s="35" t="s">
        <v>203</v>
      </c>
      <c r="C46" s="36" t="s">
        <v>204</v>
      </c>
      <c r="D46" s="35" t="s">
        <v>34</v>
      </c>
      <c r="E46" s="35" t="s">
        <v>50</v>
      </c>
      <c r="F46" s="35" t="s">
        <v>56</v>
      </c>
      <c r="G46" s="36" t="s">
        <v>77</v>
      </c>
      <c r="H46" s="35">
        <v>116.57</v>
      </c>
      <c r="I46" s="35" t="s">
        <v>38</v>
      </c>
      <c r="J46" s="36">
        <v>242644</v>
      </c>
      <c r="K46" s="35">
        <v>76868</v>
      </c>
      <c r="L46" s="35">
        <v>165776</v>
      </c>
      <c r="M46" s="38">
        <v>0.3168</v>
      </c>
      <c r="N46" s="36" t="s">
        <v>39</v>
      </c>
      <c r="O46" s="35">
        <f t="shared" si="0"/>
        <v>76868</v>
      </c>
      <c r="P46" s="35">
        <v>76868</v>
      </c>
      <c r="Q46" s="36">
        <v>0</v>
      </c>
      <c r="R46" s="36" t="s">
        <v>63</v>
      </c>
      <c r="S46" s="36">
        <v>0</v>
      </c>
      <c r="T46" s="36" t="s">
        <v>40</v>
      </c>
      <c r="U46" s="35">
        <v>76868</v>
      </c>
      <c r="V46" s="35">
        <v>0</v>
      </c>
      <c r="W46" s="35">
        <v>0</v>
      </c>
      <c r="X46" s="35">
        <v>0</v>
      </c>
      <c r="Y46" s="35">
        <f t="shared" si="1"/>
        <v>76868</v>
      </c>
      <c r="Z46" s="36">
        <f>O46-Y46</f>
        <v>0</v>
      </c>
      <c r="AA46" s="42" t="s">
        <v>205</v>
      </c>
    </row>
    <row r="47" s="21" customFormat="1" ht="315" customHeight="1" spans="1:27">
      <c r="A47" s="34">
        <v>43</v>
      </c>
      <c r="B47" s="35" t="s">
        <v>206</v>
      </c>
      <c r="C47" s="36" t="s">
        <v>207</v>
      </c>
      <c r="D47" s="35" t="s">
        <v>34</v>
      </c>
      <c r="E47" s="35" t="s">
        <v>50</v>
      </c>
      <c r="F47" s="35" t="s">
        <v>51</v>
      </c>
      <c r="G47" s="36" t="s">
        <v>166</v>
      </c>
      <c r="H47" s="35">
        <v>87.81</v>
      </c>
      <c r="I47" s="35" t="s">
        <v>38</v>
      </c>
      <c r="J47" s="36">
        <v>241592</v>
      </c>
      <c r="K47" s="35">
        <v>50000</v>
      </c>
      <c r="L47" s="35">
        <v>191592</v>
      </c>
      <c r="M47" s="38">
        <v>0.207</v>
      </c>
      <c r="N47" s="36" t="s">
        <v>39</v>
      </c>
      <c r="O47" s="35">
        <f t="shared" si="0"/>
        <v>50000</v>
      </c>
      <c r="P47" s="35">
        <v>50000</v>
      </c>
      <c r="Q47" s="36" t="s">
        <v>150</v>
      </c>
      <c r="R47" s="36">
        <v>0</v>
      </c>
      <c r="S47" s="36" t="s">
        <v>150</v>
      </c>
      <c r="T47" s="36" t="s">
        <v>40</v>
      </c>
      <c r="U47" s="35">
        <v>50000</v>
      </c>
      <c r="V47" s="35">
        <v>0</v>
      </c>
      <c r="W47" s="35">
        <v>0</v>
      </c>
      <c r="X47" s="35">
        <v>530</v>
      </c>
      <c r="Y47" s="35">
        <f t="shared" si="1"/>
        <v>50530</v>
      </c>
      <c r="Z47" s="36">
        <v>0</v>
      </c>
      <c r="AA47" s="42" t="s">
        <v>208</v>
      </c>
    </row>
    <row r="48" s="21" customFormat="1" ht="296" customHeight="1" spans="1:27">
      <c r="A48" s="34">
        <v>44</v>
      </c>
      <c r="B48" s="35" t="s">
        <v>209</v>
      </c>
      <c r="C48" s="36" t="s">
        <v>210</v>
      </c>
      <c r="D48" s="35" t="s">
        <v>34</v>
      </c>
      <c r="E48" s="35" t="s">
        <v>50</v>
      </c>
      <c r="F48" s="35" t="s">
        <v>148</v>
      </c>
      <c r="G48" s="36" t="s">
        <v>62</v>
      </c>
      <c r="H48" s="35">
        <v>125.16</v>
      </c>
      <c r="I48" s="35" t="s">
        <v>46</v>
      </c>
      <c r="J48" s="36">
        <v>297630</v>
      </c>
      <c r="K48" s="35">
        <f>P48</f>
        <v>50000</v>
      </c>
      <c r="L48" s="36">
        <f>J48-K48</f>
        <v>247630</v>
      </c>
      <c r="M48" s="38">
        <v>0.1679</v>
      </c>
      <c r="N48" s="36" t="s">
        <v>39</v>
      </c>
      <c r="O48" s="35">
        <f t="shared" si="0"/>
        <v>50000</v>
      </c>
      <c r="P48" s="35">
        <v>50000</v>
      </c>
      <c r="Q48" s="36">
        <v>0</v>
      </c>
      <c r="R48" s="36" t="s">
        <v>63</v>
      </c>
      <c r="S48" s="36">
        <v>0</v>
      </c>
      <c r="T48" s="36" t="s">
        <v>40</v>
      </c>
      <c r="U48" s="35">
        <v>50000</v>
      </c>
      <c r="V48" s="35">
        <v>0</v>
      </c>
      <c r="W48" s="35">
        <v>0</v>
      </c>
      <c r="X48" s="35">
        <v>0</v>
      </c>
      <c r="Y48" s="35">
        <f t="shared" si="1"/>
        <v>50000</v>
      </c>
      <c r="Z48" s="36">
        <f>O48-Y48</f>
        <v>0</v>
      </c>
      <c r="AA48" s="42" t="s">
        <v>211</v>
      </c>
    </row>
    <row r="49" s="21" customFormat="1" ht="294" customHeight="1" spans="1:27">
      <c r="A49" s="34">
        <v>45</v>
      </c>
      <c r="B49" s="35" t="s">
        <v>212</v>
      </c>
      <c r="C49" s="36" t="s">
        <v>213</v>
      </c>
      <c r="D49" s="35" t="s">
        <v>34</v>
      </c>
      <c r="E49" s="35" t="s">
        <v>50</v>
      </c>
      <c r="F49" s="35" t="s">
        <v>36</v>
      </c>
      <c r="G49" s="36" t="s">
        <v>214</v>
      </c>
      <c r="H49" s="35">
        <v>120.15</v>
      </c>
      <c r="I49" s="35" t="s">
        <v>46</v>
      </c>
      <c r="J49" s="36">
        <v>303793</v>
      </c>
      <c r="K49" s="35">
        <f>P49</f>
        <v>50000</v>
      </c>
      <c r="L49" s="36">
        <f>J49-K49</f>
        <v>253793</v>
      </c>
      <c r="M49" s="38">
        <v>0.1645</v>
      </c>
      <c r="N49" s="36" t="s">
        <v>39</v>
      </c>
      <c r="O49" s="35">
        <f t="shared" si="0"/>
        <v>50000</v>
      </c>
      <c r="P49" s="35">
        <v>50000</v>
      </c>
      <c r="Q49" s="36" t="s">
        <v>63</v>
      </c>
      <c r="R49" s="36">
        <v>0</v>
      </c>
      <c r="S49" s="36">
        <v>0</v>
      </c>
      <c r="T49" s="36" t="s">
        <v>40</v>
      </c>
      <c r="U49" s="35">
        <v>50000</v>
      </c>
      <c r="V49" s="35">
        <v>1123.75</v>
      </c>
      <c r="W49" s="35">
        <v>0</v>
      </c>
      <c r="X49" s="35">
        <v>0</v>
      </c>
      <c r="Y49" s="35">
        <f t="shared" si="1"/>
        <v>51123.75</v>
      </c>
      <c r="Z49" s="36">
        <v>0</v>
      </c>
      <c r="AA49" s="42" t="s">
        <v>215</v>
      </c>
    </row>
    <row r="50" s="21" customFormat="1" ht="346" customHeight="1" spans="1:27">
      <c r="A50" s="34">
        <v>46</v>
      </c>
      <c r="B50" s="35" t="s">
        <v>216</v>
      </c>
      <c r="C50" s="36" t="s">
        <v>217</v>
      </c>
      <c r="D50" s="35" t="s">
        <v>34</v>
      </c>
      <c r="E50" s="35" t="s">
        <v>50</v>
      </c>
      <c r="F50" s="35" t="s">
        <v>148</v>
      </c>
      <c r="G50" s="36" t="s">
        <v>218</v>
      </c>
      <c r="H50" s="35">
        <v>107.95</v>
      </c>
      <c r="I50" s="35" t="s">
        <v>46</v>
      </c>
      <c r="J50" s="36">
        <v>248096</v>
      </c>
      <c r="K50" s="35">
        <f>P50</f>
        <v>50000</v>
      </c>
      <c r="L50" s="36">
        <f>J50-K50</f>
        <v>198096</v>
      </c>
      <c r="M50" s="38">
        <v>0.0002</v>
      </c>
      <c r="N50" s="36" t="s">
        <v>39</v>
      </c>
      <c r="O50" s="35">
        <f t="shared" si="0"/>
        <v>100530</v>
      </c>
      <c r="P50" s="35">
        <v>50000</v>
      </c>
      <c r="Q50" s="36">
        <v>50000</v>
      </c>
      <c r="R50" s="36">
        <v>0</v>
      </c>
      <c r="S50" s="36">
        <v>530</v>
      </c>
      <c r="T50" s="36" t="s">
        <v>40</v>
      </c>
      <c r="U50" s="35">
        <v>50000</v>
      </c>
      <c r="V50" s="35">
        <v>0</v>
      </c>
      <c r="W50" s="35">
        <v>0</v>
      </c>
      <c r="X50" s="35">
        <v>0</v>
      </c>
      <c r="Y50" s="35">
        <f t="shared" si="1"/>
        <v>50000</v>
      </c>
      <c r="Z50" s="36">
        <f>O50-Y50</f>
        <v>50530</v>
      </c>
      <c r="AA50" s="42" t="s">
        <v>219</v>
      </c>
    </row>
    <row r="51" s="21" customFormat="1" ht="339" customHeight="1" spans="1:27">
      <c r="A51" s="34">
        <v>47</v>
      </c>
      <c r="B51" s="35" t="s">
        <v>220</v>
      </c>
      <c r="C51" s="36" t="s">
        <v>221</v>
      </c>
      <c r="D51" s="35" t="s">
        <v>34</v>
      </c>
      <c r="E51" s="35" t="s">
        <v>50</v>
      </c>
      <c r="F51" s="35" t="s">
        <v>36</v>
      </c>
      <c r="G51" s="36" t="s">
        <v>222</v>
      </c>
      <c r="H51" s="35">
        <v>117.22</v>
      </c>
      <c r="I51" s="35" t="s">
        <v>38</v>
      </c>
      <c r="J51" s="36">
        <v>293988</v>
      </c>
      <c r="K51" s="35">
        <v>50000</v>
      </c>
      <c r="L51" s="35">
        <v>243988</v>
      </c>
      <c r="M51" s="38">
        <v>0.1701</v>
      </c>
      <c r="N51" s="36" t="s">
        <v>39</v>
      </c>
      <c r="O51" s="35">
        <f t="shared" si="0"/>
        <v>50000</v>
      </c>
      <c r="P51" s="35">
        <v>50000</v>
      </c>
      <c r="Q51" s="36" t="s">
        <v>63</v>
      </c>
      <c r="R51" s="36">
        <v>0</v>
      </c>
      <c r="S51" s="36">
        <v>0</v>
      </c>
      <c r="T51" s="36" t="s">
        <v>40</v>
      </c>
      <c r="U51" s="35">
        <v>50000</v>
      </c>
      <c r="V51" s="35">
        <v>0</v>
      </c>
      <c r="W51" s="35">
        <v>0</v>
      </c>
      <c r="X51" s="35">
        <v>0</v>
      </c>
      <c r="Y51" s="35">
        <f t="shared" si="1"/>
        <v>50000</v>
      </c>
      <c r="Z51" s="36">
        <f>O51-Y51</f>
        <v>0</v>
      </c>
      <c r="AA51" s="42" t="s">
        <v>223</v>
      </c>
    </row>
    <row r="52" s="21" customFormat="1" ht="311" customHeight="1" spans="1:27">
      <c r="A52" s="34">
        <v>48</v>
      </c>
      <c r="B52" s="35" t="s">
        <v>224</v>
      </c>
      <c r="C52" s="36" t="s">
        <v>225</v>
      </c>
      <c r="D52" s="35" t="s">
        <v>34</v>
      </c>
      <c r="E52" s="35" t="s">
        <v>50</v>
      </c>
      <c r="F52" s="35" t="s">
        <v>148</v>
      </c>
      <c r="G52" s="36" t="s">
        <v>123</v>
      </c>
      <c r="H52" s="35">
        <v>107.95</v>
      </c>
      <c r="I52" s="35" t="s">
        <v>38</v>
      </c>
      <c r="J52" s="36">
        <v>244831</v>
      </c>
      <c r="K52" s="35">
        <v>50000</v>
      </c>
      <c r="L52" s="35">
        <v>194831</v>
      </c>
      <c r="M52" s="38">
        <v>0.2042</v>
      </c>
      <c r="N52" s="36" t="s">
        <v>39</v>
      </c>
      <c r="O52" s="35">
        <f t="shared" si="0"/>
        <v>50530</v>
      </c>
      <c r="P52" s="35">
        <v>50000</v>
      </c>
      <c r="Q52" s="36" t="s">
        <v>150</v>
      </c>
      <c r="R52" s="36">
        <v>0</v>
      </c>
      <c r="S52" s="36">
        <v>530</v>
      </c>
      <c r="T52" s="36" t="s">
        <v>40</v>
      </c>
      <c r="U52" s="35">
        <v>50000</v>
      </c>
      <c r="V52" s="35">
        <v>0</v>
      </c>
      <c r="W52" s="35">
        <v>0</v>
      </c>
      <c r="X52" s="35">
        <v>0</v>
      </c>
      <c r="Y52" s="35">
        <f t="shared" si="1"/>
        <v>50000</v>
      </c>
      <c r="Z52" s="36">
        <f>O52-Y52</f>
        <v>530</v>
      </c>
      <c r="AA52" s="42" t="s">
        <v>226</v>
      </c>
    </row>
    <row r="53" s="21" customFormat="1" ht="271" customHeight="1" spans="1:27">
      <c r="A53" s="34">
        <v>49</v>
      </c>
      <c r="B53" s="35" t="s">
        <v>227</v>
      </c>
      <c r="C53" s="36" t="s">
        <v>228</v>
      </c>
      <c r="D53" s="35" t="s">
        <v>34</v>
      </c>
      <c r="E53" s="35" t="s">
        <v>50</v>
      </c>
      <c r="F53" s="35" t="s">
        <v>148</v>
      </c>
      <c r="G53" s="36" t="s">
        <v>95</v>
      </c>
      <c r="H53" s="35">
        <v>125.16</v>
      </c>
      <c r="I53" s="35" t="s">
        <v>46</v>
      </c>
      <c r="J53" s="36">
        <v>301385</v>
      </c>
      <c r="K53" s="35">
        <f>P53</f>
        <v>50000</v>
      </c>
      <c r="L53" s="36">
        <f>J53-K53</f>
        <v>251385</v>
      </c>
      <c r="M53" s="38">
        <v>0.1659</v>
      </c>
      <c r="N53" s="36" t="s">
        <v>39</v>
      </c>
      <c r="O53" s="35">
        <f t="shared" si="0"/>
        <v>50000</v>
      </c>
      <c r="P53" s="35">
        <v>50000</v>
      </c>
      <c r="Q53" s="36">
        <v>0</v>
      </c>
      <c r="R53" s="36" t="s">
        <v>63</v>
      </c>
      <c r="S53" s="36">
        <v>0</v>
      </c>
      <c r="T53" s="36" t="s">
        <v>40</v>
      </c>
      <c r="U53" s="35">
        <v>50000</v>
      </c>
      <c r="V53" s="35">
        <v>0</v>
      </c>
      <c r="W53" s="35">
        <v>0</v>
      </c>
      <c r="X53" s="35">
        <v>0</v>
      </c>
      <c r="Y53" s="35">
        <f t="shared" si="1"/>
        <v>50000</v>
      </c>
      <c r="Z53" s="36">
        <v>0</v>
      </c>
      <c r="AA53" s="42" t="s">
        <v>229</v>
      </c>
    </row>
    <row r="54" s="21" customFormat="1" ht="378" customHeight="1" spans="1:27">
      <c r="A54" s="34">
        <v>50</v>
      </c>
      <c r="B54" s="35" t="s">
        <v>230</v>
      </c>
      <c r="C54" s="36" t="s">
        <v>231</v>
      </c>
      <c r="D54" s="35" t="s">
        <v>34</v>
      </c>
      <c r="E54" s="35" t="s">
        <v>50</v>
      </c>
      <c r="F54" s="35" t="s">
        <v>36</v>
      </c>
      <c r="G54" s="36" t="s">
        <v>232</v>
      </c>
      <c r="H54" s="35">
        <v>117.22</v>
      </c>
      <c r="I54" s="35" t="s">
        <v>46</v>
      </c>
      <c r="J54" s="36">
        <v>301021</v>
      </c>
      <c r="K54" s="35">
        <f>P54</f>
        <v>50000</v>
      </c>
      <c r="L54" s="36">
        <f>J54-K54</f>
        <v>251021</v>
      </c>
      <c r="M54" s="38">
        <v>0.1661</v>
      </c>
      <c r="N54" s="36" t="s">
        <v>39</v>
      </c>
      <c r="O54" s="35">
        <f t="shared" si="0"/>
        <v>51060</v>
      </c>
      <c r="P54" s="35">
        <v>50000</v>
      </c>
      <c r="Q54" s="36" t="s">
        <v>63</v>
      </c>
      <c r="R54" s="36">
        <v>0</v>
      </c>
      <c r="S54" s="36">
        <v>1060</v>
      </c>
      <c r="T54" s="36" t="s">
        <v>40</v>
      </c>
      <c r="U54" s="35">
        <v>50000</v>
      </c>
      <c r="V54" s="36" t="s">
        <v>233</v>
      </c>
      <c r="W54" s="35">
        <v>0</v>
      </c>
      <c r="X54" s="35">
        <v>1060</v>
      </c>
      <c r="Y54" s="35">
        <v>81570.22</v>
      </c>
      <c r="Z54" s="36">
        <v>0</v>
      </c>
      <c r="AA54" s="42" t="s">
        <v>234</v>
      </c>
    </row>
    <row r="55" s="21" customFormat="1" ht="409" customHeight="1" spans="1:27">
      <c r="A55" s="34">
        <v>51</v>
      </c>
      <c r="B55" s="35" t="s">
        <v>235</v>
      </c>
      <c r="C55" s="36" t="s">
        <v>236</v>
      </c>
      <c r="D55" s="35" t="s">
        <v>34</v>
      </c>
      <c r="E55" s="35" t="s">
        <v>50</v>
      </c>
      <c r="F55" s="35" t="s">
        <v>36</v>
      </c>
      <c r="G55" s="36" t="s">
        <v>237</v>
      </c>
      <c r="H55" s="35">
        <v>120.15</v>
      </c>
      <c r="I55" s="35" t="s">
        <v>46</v>
      </c>
      <c r="J55" s="36">
        <v>296530</v>
      </c>
      <c r="K55" s="35">
        <f>P55</f>
        <v>50000</v>
      </c>
      <c r="L55" s="36">
        <f>J55-K55</f>
        <v>246530</v>
      </c>
      <c r="M55" s="38">
        <v>0.1686</v>
      </c>
      <c r="N55" s="36" t="s">
        <v>39</v>
      </c>
      <c r="O55" s="35">
        <f t="shared" si="0"/>
        <v>50000</v>
      </c>
      <c r="P55" s="35">
        <v>50000</v>
      </c>
      <c r="Q55" s="36" t="s">
        <v>63</v>
      </c>
      <c r="R55" s="36">
        <v>0</v>
      </c>
      <c r="S55" s="36">
        <v>0</v>
      </c>
      <c r="T55" s="36" t="s">
        <v>40</v>
      </c>
      <c r="U55" s="35">
        <v>50000</v>
      </c>
      <c r="V55" s="36" t="s">
        <v>233</v>
      </c>
      <c r="W55" s="35">
        <v>0</v>
      </c>
      <c r="X55" s="35">
        <v>1060</v>
      </c>
      <c r="Y55" s="35">
        <f t="shared" ref="Y55:Y110" si="4">SUM(U55:X55)</f>
        <v>51060</v>
      </c>
      <c r="Z55" s="36">
        <v>0</v>
      </c>
      <c r="AA55" s="42" t="s">
        <v>238</v>
      </c>
    </row>
    <row r="56" s="21" customFormat="1" ht="378" customHeight="1" spans="1:27">
      <c r="A56" s="34">
        <v>52</v>
      </c>
      <c r="B56" s="35" t="s">
        <v>239</v>
      </c>
      <c r="C56" s="36" t="s">
        <v>240</v>
      </c>
      <c r="D56" s="35" t="s">
        <v>34</v>
      </c>
      <c r="E56" s="35" t="s">
        <v>50</v>
      </c>
      <c r="F56" s="35" t="s">
        <v>148</v>
      </c>
      <c r="G56" s="36" t="s">
        <v>232</v>
      </c>
      <c r="H56" s="35">
        <v>125.16</v>
      </c>
      <c r="I56" s="35" t="s">
        <v>46</v>
      </c>
      <c r="J56" s="36">
        <v>293876</v>
      </c>
      <c r="K56" s="35">
        <f>P56</f>
        <v>50000</v>
      </c>
      <c r="L56" s="36">
        <f>J56-K56</f>
        <v>243876</v>
      </c>
      <c r="M56" s="38">
        <v>0.1701</v>
      </c>
      <c r="N56" s="36" t="s">
        <v>39</v>
      </c>
      <c r="O56" s="35">
        <f t="shared" si="0"/>
        <v>50530</v>
      </c>
      <c r="P56" s="35">
        <v>50000</v>
      </c>
      <c r="Q56" s="36" t="s">
        <v>63</v>
      </c>
      <c r="R56" s="36">
        <v>0</v>
      </c>
      <c r="S56" s="36">
        <v>530</v>
      </c>
      <c r="T56" s="36" t="s">
        <v>40</v>
      </c>
      <c r="U56" s="35">
        <v>50000</v>
      </c>
      <c r="V56" s="36" t="s">
        <v>233</v>
      </c>
      <c r="W56" s="35">
        <v>0</v>
      </c>
      <c r="X56" s="35">
        <v>530</v>
      </c>
      <c r="Y56" s="35">
        <f t="shared" si="4"/>
        <v>50530</v>
      </c>
      <c r="Z56" s="36">
        <v>0</v>
      </c>
      <c r="AA56" s="42" t="s">
        <v>241</v>
      </c>
    </row>
    <row r="57" s="21" customFormat="1" ht="145" customHeight="1" spans="1:27">
      <c r="A57" s="34">
        <v>53</v>
      </c>
      <c r="B57" s="35" t="s">
        <v>242</v>
      </c>
      <c r="C57" s="36" t="s">
        <v>243</v>
      </c>
      <c r="D57" s="35" t="s">
        <v>34</v>
      </c>
      <c r="E57" s="35" t="s">
        <v>50</v>
      </c>
      <c r="F57" s="35" t="s">
        <v>36</v>
      </c>
      <c r="G57" s="36" t="s">
        <v>166</v>
      </c>
      <c r="H57" s="35">
        <v>117.22</v>
      </c>
      <c r="I57" s="35" t="s">
        <v>38</v>
      </c>
      <c r="J57" s="36">
        <v>290471</v>
      </c>
      <c r="K57" s="35">
        <v>50000</v>
      </c>
      <c r="L57" s="35">
        <v>240471</v>
      </c>
      <c r="M57" s="38">
        <v>0.1721</v>
      </c>
      <c r="N57" s="36" t="s">
        <v>39</v>
      </c>
      <c r="O57" s="35">
        <f t="shared" si="0"/>
        <v>50000</v>
      </c>
      <c r="P57" s="35">
        <v>50000</v>
      </c>
      <c r="Q57" s="36">
        <v>0</v>
      </c>
      <c r="R57" s="36">
        <v>0</v>
      </c>
      <c r="S57" s="36">
        <v>0</v>
      </c>
      <c r="T57" s="36" t="s">
        <v>40</v>
      </c>
      <c r="U57" s="35">
        <v>50000</v>
      </c>
      <c r="V57" s="35">
        <v>0</v>
      </c>
      <c r="W57" s="35">
        <v>0</v>
      </c>
      <c r="X57" s="35">
        <v>0</v>
      </c>
      <c r="Y57" s="35">
        <f t="shared" si="4"/>
        <v>50000</v>
      </c>
      <c r="Z57" s="36">
        <f>O57-Y57</f>
        <v>0</v>
      </c>
      <c r="AA57" s="42" t="s">
        <v>244</v>
      </c>
    </row>
    <row r="58" s="21" customFormat="1" ht="318" customHeight="1" spans="1:27">
      <c r="A58" s="34">
        <v>54</v>
      </c>
      <c r="B58" s="35" t="s">
        <v>245</v>
      </c>
      <c r="C58" s="36" t="s">
        <v>246</v>
      </c>
      <c r="D58" s="35" t="s">
        <v>34</v>
      </c>
      <c r="E58" s="35" t="s">
        <v>50</v>
      </c>
      <c r="F58" s="35" t="s">
        <v>148</v>
      </c>
      <c r="G58" s="36" t="s">
        <v>247</v>
      </c>
      <c r="H58" s="35">
        <v>107.95</v>
      </c>
      <c r="I58" s="35" t="s">
        <v>38</v>
      </c>
      <c r="J58" s="36">
        <v>223241</v>
      </c>
      <c r="K58" s="35">
        <v>50000</v>
      </c>
      <c r="L58" s="35">
        <v>173241</v>
      </c>
      <c r="M58" s="38">
        <v>0.224</v>
      </c>
      <c r="N58" s="36" t="s">
        <v>39</v>
      </c>
      <c r="O58" s="35">
        <f t="shared" si="0"/>
        <v>50530</v>
      </c>
      <c r="P58" s="35">
        <v>50000</v>
      </c>
      <c r="Q58" s="36" t="s">
        <v>150</v>
      </c>
      <c r="R58" s="36">
        <v>0</v>
      </c>
      <c r="S58" s="36">
        <v>530</v>
      </c>
      <c r="T58" s="36" t="s">
        <v>40</v>
      </c>
      <c r="U58" s="35">
        <v>50000</v>
      </c>
      <c r="V58" s="36" t="s">
        <v>233</v>
      </c>
      <c r="W58" s="35">
        <v>0</v>
      </c>
      <c r="X58" s="35">
        <v>1060</v>
      </c>
      <c r="Y58" s="35">
        <f t="shared" si="4"/>
        <v>51060</v>
      </c>
      <c r="Z58" s="36">
        <v>0</v>
      </c>
      <c r="AA58" s="42" t="s">
        <v>248</v>
      </c>
    </row>
    <row r="59" s="21" customFormat="1" ht="301" customHeight="1" spans="1:27">
      <c r="A59" s="34">
        <v>55</v>
      </c>
      <c r="B59" s="35" t="s">
        <v>249</v>
      </c>
      <c r="C59" s="36" t="s">
        <v>250</v>
      </c>
      <c r="D59" s="35" t="s">
        <v>140</v>
      </c>
      <c r="E59" s="35" t="s">
        <v>50</v>
      </c>
      <c r="F59" s="35" t="s">
        <v>36</v>
      </c>
      <c r="G59" s="36" t="s">
        <v>251</v>
      </c>
      <c r="H59" s="35">
        <v>120.15</v>
      </c>
      <c r="I59" s="35" t="s">
        <v>38</v>
      </c>
      <c r="J59" s="36">
        <v>300135</v>
      </c>
      <c r="K59" s="35">
        <v>50000</v>
      </c>
      <c r="L59" s="35">
        <v>250135</v>
      </c>
      <c r="M59" s="38">
        <v>0.1666</v>
      </c>
      <c r="N59" s="36" t="s">
        <v>39</v>
      </c>
      <c r="O59" s="35">
        <f t="shared" si="0"/>
        <v>50530</v>
      </c>
      <c r="P59" s="35">
        <v>50000</v>
      </c>
      <c r="Q59" s="36" t="s">
        <v>63</v>
      </c>
      <c r="R59" s="36">
        <v>0</v>
      </c>
      <c r="S59" s="36">
        <v>530</v>
      </c>
      <c r="T59" s="36" t="s">
        <v>40</v>
      </c>
      <c r="U59" s="35">
        <v>50000</v>
      </c>
      <c r="V59" s="36" t="s">
        <v>233</v>
      </c>
      <c r="W59" s="35">
        <v>0</v>
      </c>
      <c r="X59" s="35">
        <v>1060</v>
      </c>
      <c r="Y59" s="35">
        <f t="shared" si="4"/>
        <v>51060</v>
      </c>
      <c r="Z59" s="36">
        <v>0</v>
      </c>
      <c r="AA59" s="42" t="s">
        <v>252</v>
      </c>
    </row>
    <row r="60" s="21" customFormat="1" ht="243" customHeight="1" spans="1:27">
      <c r="A60" s="34">
        <v>56</v>
      </c>
      <c r="B60" s="35" t="s">
        <v>253</v>
      </c>
      <c r="C60" s="36" t="s">
        <v>254</v>
      </c>
      <c r="D60" s="35" t="s">
        <v>34</v>
      </c>
      <c r="E60" s="35" t="s">
        <v>50</v>
      </c>
      <c r="F60" s="35" t="s">
        <v>36</v>
      </c>
      <c r="G60" s="36" t="s">
        <v>255</v>
      </c>
      <c r="H60" s="35">
        <v>115</v>
      </c>
      <c r="I60" s="35" t="s">
        <v>38</v>
      </c>
      <c r="J60" s="36">
        <v>50000</v>
      </c>
      <c r="K60" s="35">
        <v>50000</v>
      </c>
      <c r="L60" s="35">
        <v>0</v>
      </c>
      <c r="M60" s="38">
        <v>1</v>
      </c>
      <c r="N60" s="36" t="s">
        <v>39</v>
      </c>
      <c r="O60" s="35">
        <f t="shared" si="0"/>
        <v>50000</v>
      </c>
      <c r="P60" s="35">
        <v>50000</v>
      </c>
      <c r="Q60" s="36" t="s">
        <v>150</v>
      </c>
      <c r="R60" s="36" t="s">
        <v>150</v>
      </c>
      <c r="S60" s="36" t="s">
        <v>150</v>
      </c>
      <c r="T60" s="36" t="s">
        <v>40</v>
      </c>
      <c r="U60" s="35">
        <v>50000</v>
      </c>
      <c r="V60" s="36" t="s">
        <v>233</v>
      </c>
      <c r="W60" s="35">
        <v>0</v>
      </c>
      <c r="X60" s="35">
        <v>1060</v>
      </c>
      <c r="Y60" s="35">
        <f t="shared" si="4"/>
        <v>51060</v>
      </c>
      <c r="Z60" s="36">
        <v>0</v>
      </c>
      <c r="AA60" s="42" t="s">
        <v>256</v>
      </c>
    </row>
    <row r="61" s="21" customFormat="1" ht="258" customHeight="1" spans="1:27">
      <c r="A61" s="34">
        <v>57</v>
      </c>
      <c r="B61" s="35" t="s">
        <v>257</v>
      </c>
      <c r="C61" s="36" t="s">
        <v>258</v>
      </c>
      <c r="D61" s="35" t="s">
        <v>34</v>
      </c>
      <c r="E61" s="35" t="s">
        <v>50</v>
      </c>
      <c r="F61" s="35" t="s">
        <v>148</v>
      </c>
      <c r="G61" s="36" t="s">
        <v>191</v>
      </c>
      <c r="H61" s="35">
        <v>107.95</v>
      </c>
      <c r="I61" s="35" t="s">
        <v>46</v>
      </c>
      <c r="J61" s="36">
        <v>276136</v>
      </c>
      <c r="K61" s="35">
        <f>P61</f>
        <v>50000</v>
      </c>
      <c r="L61" s="36">
        <f>J61-K61</f>
        <v>226136</v>
      </c>
      <c r="M61" s="38">
        <v>0.181</v>
      </c>
      <c r="N61" s="36" t="s">
        <v>39</v>
      </c>
      <c r="O61" s="35">
        <f t="shared" si="0"/>
        <v>56000</v>
      </c>
      <c r="P61" s="35">
        <v>50000</v>
      </c>
      <c r="Q61" s="36">
        <v>0</v>
      </c>
      <c r="R61" s="36">
        <v>3000</v>
      </c>
      <c r="S61" s="36">
        <v>3000</v>
      </c>
      <c r="T61" s="36" t="s">
        <v>40</v>
      </c>
      <c r="U61" s="35">
        <v>50000</v>
      </c>
      <c r="V61" s="36" t="s">
        <v>233</v>
      </c>
      <c r="W61" s="35">
        <v>0</v>
      </c>
      <c r="X61" s="35">
        <v>1060</v>
      </c>
      <c r="Y61" s="35">
        <f t="shared" si="4"/>
        <v>51060</v>
      </c>
      <c r="Z61" s="36">
        <f>O61-Y61</f>
        <v>4940</v>
      </c>
      <c r="AA61" s="42" t="s">
        <v>259</v>
      </c>
    </row>
    <row r="62" s="21" customFormat="1" ht="311" customHeight="1" spans="1:27">
      <c r="A62" s="34">
        <v>58</v>
      </c>
      <c r="B62" s="35" t="s">
        <v>260</v>
      </c>
      <c r="C62" s="36" t="s">
        <v>261</v>
      </c>
      <c r="D62" s="35" t="s">
        <v>34</v>
      </c>
      <c r="E62" s="35" t="s">
        <v>50</v>
      </c>
      <c r="F62" s="35" t="s">
        <v>148</v>
      </c>
      <c r="G62" s="36" t="s">
        <v>132</v>
      </c>
      <c r="H62" s="35">
        <v>125.16</v>
      </c>
      <c r="I62" s="35" t="s">
        <v>38</v>
      </c>
      <c r="J62" s="36">
        <v>270095</v>
      </c>
      <c r="K62" s="35">
        <v>50000</v>
      </c>
      <c r="L62" s="35">
        <v>220095</v>
      </c>
      <c r="M62" s="38">
        <v>0.1851</v>
      </c>
      <c r="N62" s="36" t="s">
        <v>39</v>
      </c>
      <c r="O62" s="35">
        <f t="shared" si="0"/>
        <v>69299</v>
      </c>
      <c r="P62" s="35">
        <v>50000</v>
      </c>
      <c r="Q62" s="36">
        <v>18496</v>
      </c>
      <c r="R62" s="36">
        <v>0</v>
      </c>
      <c r="S62" s="36">
        <v>803</v>
      </c>
      <c r="T62" s="36" t="s">
        <v>40</v>
      </c>
      <c r="U62" s="35">
        <v>50000</v>
      </c>
      <c r="V62" s="35">
        <v>18496</v>
      </c>
      <c r="W62" s="35">
        <v>0</v>
      </c>
      <c r="X62" s="35">
        <v>803</v>
      </c>
      <c r="Y62" s="35">
        <f t="shared" si="4"/>
        <v>69299</v>
      </c>
      <c r="Z62" s="36">
        <f>O62-Y62</f>
        <v>0</v>
      </c>
      <c r="AA62" s="42" t="s">
        <v>262</v>
      </c>
    </row>
    <row r="63" s="21" customFormat="1" ht="298" customHeight="1" spans="1:27">
      <c r="A63" s="34">
        <v>59</v>
      </c>
      <c r="B63" s="35" t="s">
        <v>263</v>
      </c>
      <c r="C63" s="36" t="s">
        <v>264</v>
      </c>
      <c r="D63" s="35" t="s">
        <v>34</v>
      </c>
      <c r="E63" s="35" t="s">
        <v>50</v>
      </c>
      <c r="F63" s="35" t="s">
        <v>36</v>
      </c>
      <c r="G63" s="36" t="s">
        <v>265</v>
      </c>
      <c r="H63" s="35">
        <v>120.15</v>
      </c>
      <c r="I63" s="35" t="s">
        <v>46</v>
      </c>
      <c r="J63" s="36">
        <v>321762</v>
      </c>
      <c r="K63" s="35">
        <f>P63</f>
        <v>50000</v>
      </c>
      <c r="L63" s="36">
        <f>J63-K63</f>
        <v>271762</v>
      </c>
      <c r="M63" s="38">
        <v>0.1553</v>
      </c>
      <c r="N63" s="36" t="s">
        <v>39</v>
      </c>
      <c r="O63" s="35">
        <f t="shared" si="0"/>
        <v>50000</v>
      </c>
      <c r="P63" s="35">
        <v>50000</v>
      </c>
      <c r="Q63" s="36" t="s">
        <v>150</v>
      </c>
      <c r="R63" s="36" t="s">
        <v>150</v>
      </c>
      <c r="S63" s="36" t="s">
        <v>150</v>
      </c>
      <c r="T63" s="36" t="s">
        <v>40</v>
      </c>
      <c r="U63" s="35">
        <v>50000</v>
      </c>
      <c r="V63" s="36" t="s">
        <v>233</v>
      </c>
      <c r="W63" s="35">
        <v>0</v>
      </c>
      <c r="X63" s="35">
        <v>1060</v>
      </c>
      <c r="Y63" s="35">
        <f t="shared" si="4"/>
        <v>51060</v>
      </c>
      <c r="Z63" s="36">
        <v>0</v>
      </c>
      <c r="AA63" s="42" t="s">
        <v>266</v>
      </c>
    </row>
    <row r="64" s="21" customFormat="1" ht="249" customHeight="1" spans="1:27">
      <c r="A64" s="34">
        <v>60</v>
      </c>
      <c r="B64" s="35" t="s">
        <v>267</v>
      </c>
      <c r="C64" s="36" t="s">
        <v>268</v>
      </c>
      <c r="D64" s="35" t="s">
        <v>34</v>
      </c>
      <c r="E64" s="35" t="s">
        <v>50</v>
      </c>
      <c r="F64" s="35" t="s">
        <v>148</v>
      </c>
      <c r="G64" s="36" t="s">
        <v>269</v>
      </c>
      <c r="H64" s="35">
        <v>125</v>
      </c>
      <c r="I64" s="35" t="s">
        <v>46</v>
      </c>
      <c r="J64" s="36">
        <v>297630</v>
      </c>
      <c r="K64" s="35">
        <f>P64</f>
        <v>50000</v>
      </c>
      <c r="L64" s="36">
        <f>J64-K64</f>
        <v>247630</v>
      </c>
      <c r="M64" s="38">
        <v>0.1679</v>
      </c>
      <c r="N64" s="36" t="s">
        <v>39</v>
      </c>
      <c r="O64" s="35">
        <f t="shared" si="0"/>
        <v>80000</v>
      </c>
      <c r="P64" s="35">
        <v>50000</v>
      </c>
      <c r="Q64" s="36">
        <v>15000</v>
      </c>
      <c r="R64" s="36">
        <v>0</v>
      </c>
      <c r="S64" s="36">
        <v>15000</v>
      </c>
      <c r="T64" s="36" t="s">
        <v>40</v>
      </c>
      <c r="U64" s="35">
        <v>50000</v>
      </c>
      <c r="V64" s="36" t="s">
        <v>233</v>
      </c>
      <c r="W64" s="35">
        <v>0</v>
      </c>
      <c r="X64" s="35">
        <v>1060</v>
      </c>
      <c r="Y64" s="35">
        <f t="shared" si="4"/>
        <v>51060</v>
      </c>
      <c r="Z64" s="36">
        <f>O64-Y64</f>
        <v>28940</v>
      </c>
      <c r="AA64" s="42" t="s">
        <v>270</v>
      </c>
    </row>
    <row r="65" s="21" customFormat="1" ht="208" customHeight="1" spans="1:27">
      <c r="A65" s="34">
        <v>61</v>
      </c>
      <c r="B65" s="35" t="s">
        <v>271</v>
      </c>
      <c r="C65" s="36" t="s">
        <v>272</v>
      </c>
      <c r="D65" s="35" t="s">
        <v>34</v>
      </c>
      <c r="E65" s="35" t="s">
        <v>50</v>
      </c>
      <c r="F65" s="35" t="s">
        <v>56</v>
      </c>
      <c r="G65" s="36" t="s">
        <v>273</v>
      </c>
      <c r="H65" s="35">
        <v>129.2</v>
      </c>
      <c r="I65" s="35" t="s">
        <v>38</v>
      </c>
      <c r="J65" s="36">
        <v>278690</v>
      </c>
      <c r="K65" s="35">
        <v>278690</v>
      </c>
      <c r="L65" s="35">
        <v>0</v>
      </c>
      <c r="M65" s="38">
        <v>1</v>
      </c>
      <c r="N65" s="36" t="s">
        <v>78</v>
      </c>
      <c r="O65" s="35">
        <f t="shared" si="0"/>
        <v>278690</v>
      </c>
      <c r="P65" s="35">
        <v>278690</v>
      </c>
      <c r="Q65" s="36">
        <v>0</v>
      </c>
      <c r="R65" s="36">
        <v>0</v>
      </c>
      <c r="S65" s="36">
        <v>0</v>
      </c>
      <c r="T65" s="36" t="s">
        <v>79</v>
      </c>
      <c r="U65" s="35">
        <v>278690</v>
      </c>
      <c r="V65" s="35">
        <v>0</v>
      </c>
      <c r="W65" s="35">
        <v>0</v>
      </c>
      <c r="X65" s="35">
        <v>0</v>
      </c>
      <c r="Y65" s="35">
        <f t="shared" si="4"/>
        <v>278690</v>
      </c>
      <c r="Z65" s="36">
        <f>O65-Y65</f>
        <v>0</v>
      </c>
      <c r="AA65" s="42" t="s">
        <v>274</v>
      </c>
    </row>
    <row r="66" s="21" customFormat="1" ht="365" customHeight="1" spans="1:27">
      <c r="A66" s="34">
        <v>62</v>
      </c>
      <c r="B66" s="35" t="s">
        <v>275</v>
      </c>
      <c r="C66" s="36" t="s">
        <v>276</v>
      </c>
      <c r="D66" s="35" t="s">
        <v>34</v>
      </c>
      <c r="E66" s="35" t="s">
        <v>50</v>
      </c>
      <c r="F66" s="35" t="s">
        <v>56</v>
      </c>
      <c r="G66" s="36" t="s">
        <v>277</v>
      </c>
      <c r="H66" s="35">
        <v>126.82</v>
      </c>
      <c r="I66" s="35" t="s">
        <v>38</v>
      </c>
      <c r="J66" s="36">
        <v>247386</v>
      </c>
      <c r="K66" s="35">
        <v>214695.06</v>
      </c>
      <c r="L66" s="35">
        <v>32690.94</v>
      </c>
      <c r="M66" s="38">
        <v>0.8679</v>
      </c>
      <c r="N66" s="36" t="s">
        <v>78</v>
      </c>
      <c r="O66" s="35">
        <f t="shared" si="0"/>
        <v>247386</v>
      </c>
      <c r="P66" s="35">
        <v>247386</v>
      </c>
      <c r="Q66" s="36">
        <v>0</v>
      </c>
      <c r="R66" s="36" t="s">
        <v>63</v>
      </c>
      <c r="S66" s="36">
        <v>0</v>
      </c>
      <c r="T66" s="36" t="s">
        <v>79</v>
      </c>
      <c r="U66" s="35">
        <v>247386</v>
      </c>
      <c r="V66" s="35">
        <v>0</v>
      </c>
      <c r="W66" s="35">
        <v>6264</v>
      </c>
      <c r="X66" s="35">
        <v>0</v>
      </c>
      <c r="Y66" s="35">
        <f t="shared" si="4"/>
        <v>253650</v>
      </c>
      <c r="Z66" s="36">
        <v>0</v>
      </c>
      <c r="AA66" s="42" t="s">
        <v>278</v>
      </c>
    </row>
    <row r="67" s="21" customFormat="1" ht="356" customHeight="1" spans="1:27">
      <c r="A67" s="34">
        <v>63</v>
      </c>
      <c r="B67" s="35" t="s">
        <v>279</v>
      </c>
      <c r="C67" s="36" t="s">
        <v>280</v>
      </c>
      <c r="D67" s="35" t="s">
        <v>34</v>
      </c>
      <c r="E67" s="35" t="s">
        <v>50</v>
      </c>
      <c r="F67" s="35" t="s">
        <v>36</v>
      </c>
      <c r="G67" s="36" t="s">
        <v>281</v>
      </c>
      <c r="H67" s="35">
        <v>148</v>
      </c>
      <c r="I67" s="35" t="s">
        <v>46</v>
      </c>
      <c r="J67" s="36">
        <v>310948</v>
      </c>
      <c r="K67" s="35">
        <f>P67</f>
        <v>50000</v>
      </c>
      <c r="L67" s="36">
        <f>J67-K67</f>
        <v>260948</v>
      </c>
      <c r="M67" s="38">
        <v>0.1607</v>
      </c>
      <c r="N67" s="36" t="s">
        <v>39</v>
      </c>
      <c r="O67" s="35">
        <f t="shared" si="0"/>
        <v>50000</v>
      </c>
      <c r="P67" s="35">
        <v>50000</v>
      </c>
      <c r="Q67" s="36" t="s">
        <v>150</v>
      </c>
      <c r="R67" s="36" t="s">
        <v>150</v>
      </c>
      <c r="S67" s="36" t="s">
        <v>150</v>
      </c>
      <c r="T67" s="36" t="s">
        <v>40</v>
      </c>
      <c r="U67" s="35">
        <v>50000</v>
      </c>
      <c r="V67" s="36" t="s">
        <v>233</v>
      </c>
      <c r="W67" s="35">
        <v>0</v>
      </c>
      <c r="X67" s="35">
        <v>1060</v>
      </c>
      <c r="Y67" s="35">
        <f t="shared" si="4"/>
        <v>51060</v>
      </c>
      <c r="Z67" s="36">
        <v>0</v>
      </c>
      <c r="AA67" s="42" t="s">
        <v>282</v>
      </c>
    </row>
    <row r="68" s="21" customFormat="1" ht="288" customHeight="1" spans="1:27">
      <c r="A68" s="34">
        <v>64</v>
      </c>
      <c r="B68" s="35" t="s">
        <v>283</v>
      </c>
      <c r="C68" s="36" t="s">
        <v>284</v>
      </c>
      <c r="D68" s="35" t="s">
        <v>34</v>
      </c>
      <c r="E68" s="35" t="s">
        <v>50</v>
      </c>
      <c r="F68" s="35" t="s">
        <v>148</v>
      </c>
      <c r="G68" s="36" t="s">
        <v>285</v>
      </c>
      <c r="H68" s="35">
        <v>125.16</v>
      </c>
      <c r="I68" s="35" t="s">
        <v>46</v>
      </c>
      <c r="J68" s="36">
        <v>278856</v>
      </c>
      <c r="K68" s="35">
        <f>P68</f>
        <v>50000</v>
      </c>
      <c r="L68" s="36">
        <f>J68-K68</f>
        <v>228856</v>
      </c>
      <c r="M68" s="38">
        <v>0.1793</v>
      </c>
      <c r="N68" s="36" t="s">
        <v>39</v>
      </c>
      <c r="O68" s="35">
        <f t="shared" si="0"/>
        <v>50000</v>
      </c>
      <c r="P68" s="35">
        <v>50000</v>
      </c>
      <c r="Q68" s="36" t="s">
        <v>150</v>
      </c>
      <c r="R68" s="36" t="s">
        <v>150</v>
      </c>
      <c r="S68" s="36" t="s">
        <v>150</v>
      </c>
      <c r="T68" s="36" t="s">
        <v>40</v>
      </c>
      <c r="U68" s="35">
        <v>50000</v>
      </c>
      <c r="V68" s="36" t="s">
        <v>233</v>
      </c>
      <c r="W68" s="35">
        <v>0</v>
      </c>
      <c r="X68" s="35">
        <v>1060</v>
      </c>
      <c r="Y68" s="35">
        <f t="shared" si="4"/>
        <v>51060</v>
      </c>
      <c r="Z68" s="36">
        <v>0</v>
      </c>
      <c r="AA68" s="42" t="s">
        <v>286</v>
      </c>
    </row>
    <row r="69" s="21" customFormat="1" ht="330" customHeight="1" spans="1:27">
      <c r="A69" s="34">
        <v>65</v>
      </c>
      <c r="B69" s="35" t="s">
        <v>287</v>
      </c>
      <c r="C69" s="36" t="s">
        <v>288</v>
      </c>
      <c r="D69" s="35" t="s">
        <v>34</v>
      </c>
      <c r="E69" s="35" t="s">
        <v>35</v>
      </c>
      <c r="F69" s="35" t="s">
        <v>36</v>
      </c>
      <c r="G69" s="36" t="s">
        <v>289</v>
      </c>
      <c r="H69" s="35">
        <v>120.33</v>
      </c>
      <c r="I69" s="35" t="s">
        <v>38</v>
      </c>
      <c r="J69" s="36">
        <v>481560</v>
      </c>
      <c r="K69" s="35">
        <v>131560</v>
      </c>
      <c r="L69" s="35">
        <v>350000</v>
      </c>
      <c r="M69" s="38">
        <v>0.2732</v>
      </c>
      <c r="N69" s="36" t="s">
        <v>39</v>
      </c>
      <c r="O69" s="35">
        <f t="shared" ref="O69:O110" si="5">SUM(P69:S69)</f>
        <v>136164</v>
      </c>
      <c r="P69" s="35">
        <v>131560</v>
      </c>
      <c r="Q69" s="36">
        <v>0</v>
      </c>
      <c r="R69" s="36">
        <v>4604</v>
      </c>
      <c r="S69" s="36">
        <v>0</v>
      </c>
      <c r="T69" s="36" t="s">
        <v>40</v>
      </c>
      <c r="U69" s="35">
        <v>131560</v>
      </c>
      <c r="V69" s="35">
        <v>4604</v>
      </c>
      <c r="W69" s="35">
        <v>0</v>
      </c>
      <c r="X69" s="35">
        <v>1466</v>
      </c>
      <c r="Y69" s="35">
        <f t="shared" si="4"/>
        <v>137630</v>
      </c>
      <c r="Z69" s="36" t="s">
        <v>290</v>
      </c>
      <c r="AA69" s="42" t="s">
        <v>291</v>
      </c>
    </row>
    <row r="70" s="21" customFormat="1" ht="339" customHeight="1" spans="1:27">
      <c r="A70" s="34">
        <v>66</v>
      </c>
      <c r="B70" s="35" t="s">
        <v>292</v>
      </c>
      <c r="C70" s="36" t="s">
        <v>293</v>
      </c>
      <c r="D70" s="35" t="s">
        <v>34</v>
      </c>
      <c r="E70" s="35" t="s">
        <v>50</v>
      </c>
      <c r="F70" s="35" t="s">
        <v>148</v>
      </c>
      <c r="G70" s="36" t="s">
        <v>294</v>
      </c>
      <c r="H70" s="35">
        <v>107.95</v>
      </c>
      <c r="I70" s="35" t="s">
        <v>38</v>
      </c>
      <c r="J70" s="36">
        <v>229718</v>
      </c>
      <c r="K70" s="35">
        <v>50000</v>
      </c>
      <c r="L70" s="35">
        <v>179718</v>
      </c>
      <c r="M70" s="38">
        <v>0.2177</v>
      </c>
      <c r="N70" s="36" t="s">
        <v>39</v>
      </c>
      <c r="O70" s="35">
        <f t="shared" si="5"/>
        <v>1018872</v>
      </c>
      <c r="P70" s="35">
        <v>50000</v>
      </c>
      <c r="Q70" s="36">
        <v>50000</v>
      </c>
      <c r="R70" s="36">
        <v>459436</v>
      </c>
      <c r="S70" s="36">
        <v>459436</v>
      </c>
      <c r="T70" s="36" t="s">
        <v>40</v>
      </c>
      <c r="U70" s="35">
        <v>50000</v>
      </c>
      <c r="V70" s="35">
        <v>0</v>
      </c>
      <c r="W70" s="35">
        <v>0</v>
      </c>
      <c r="X70" s="35">
        <v>0</v>
      </c>
      <c r="Y70" s="35">
        <f t="shared" si="4"/>
        <v>50000</v>
      </c>
      <c r="Z70" s="36">
        <f>O70-Y70</f>
        <v>968872</v>
      </c>
      <c r="AA70" s="42" t="s">
        <v>295</v>
      </c>
    </row>
    <row r="71" s="21" customFormat="1" ht="301" customHeight="1" spans="1:27">
      <c r="A71" s="34">
        <v>67</v>
      </c>
      <c r="B71" s="35" t="s">
        <v>296</v>
      </c>
      <c r="C71" s="36" t="s">
        <v>297</v>
      </c>
      <c r="D71" s="35" t="s">
        <v>34</v>
      </c>
      <c r="E71" s="35" t="s">
        <v>50</v>
      </c>
      <c r="F71" s="35" t="s">
        <v>44</v>
      </c>
      <c r="G71" s="36" t="s">
        <v>298</v>
      </c>
      <c r="H71" s="35">
        <v>130.29</v>
      </c>
      <c r="I71" s="35" t="s">
        <v>38</v>
      </c>
      <c r="J71" s="36">
        <v>270743</v>
      </c>
      <c r="K71" s="35">
        <v>83725</v>
      </c>
      <c r="L71" s="35">
        <v>187018</v>
      </c>
      <c r="M71" s="38">
        <v>0.3092</v>
      </c>
      <c r="N71" s="36" t="s">
        <v>78</v>
      </c>
      <c r="O71" s="35">
        <f t="shared" si="5"/>
        <v>270743</v>
      </c>
      <c r="P71" s="35">
        <v>270743</v>
      </c>
      <c r="Q71" s="36">
        <v>0</v>
      </c>
      <c r="R71" s="36" t="s">
        <v>63</v>
      </c>
      <c r="S71" s="36">
        <v>0</v>
      </c>
      <c r="T71" s="36" t="s">
        <v>79</v>
      </c>
      <c r="U71" s="35">
        <v>270743</v>
      </c>
      <c r="V71" s="35">
        <v>0</v>
      </c>
      <c r="W71" s="35">
        <v>6855</v>
      </c>
      <c r="X71" s="35">
        <v>0</v>
      </c>
      <c r="Y71" s="35">
        <f t="shared" si="4"/>
        <v>277598</v>
      </c>
      <c r="Z71" s="36">
        <v>0</v>
      </c>
      <c r="AA71" s="42" t="s">
        <v>299</v>
      </c>
    </row>
    <row r="72" s="21" customFormat="1" ht="277" customHeight="1" spans="1:27">
      <c r="A72" s="34">
        <v>68</v>
      </c>
      <c r="B72" s="35" t="s">
        <v>300</v>
      </c>
      <c r="C72" s="36" t="s">
        <v>301</v>
      </c>
      <c r="D72" s="35" t="s">
        <v>34</v>
      </c>
      <c r="E72" s="35" t="s">
        <v>50</v>
      </c>
      <c r="F72" s="35" t="s">
        <v>56</v>
      </c>
      <c r="G72" s="36" t="s">
        <v>302</v>
      </c>
      <c r="H72" s="35">
        <v>129.2</v>
      </c>
      <c r="I72" s="35" t="s">
        <v>38</v>
      </c>
      <c r="J72" s="36">
        <v>276752</v>
      </c>
      <c r="K72" s="35">
        <v>276752</v>
      </c>
      <c r="L72" s="35">
        <v>0</v>
      </c>
      <c r="M72" s="38">
        <v>1</v>
      </c>
      <c r="N72" s="36" t="s">
        <v>78</v>
      </c>
      <c r="O72" s="35">
        <f t="shared" si="5"/>
        <v>276752</v>
      </c>
      <c r="P72" s="35">
        <v>276752</v>
      </c>
      <c r="Q72" s="36">
        <v>0</v>
      </c>
      <c r="R72" s="36" t="s">
        <v>63</v>
      </c>
      <c r="S72" s="36">
        <v>0</v>
      </c>
      <c r="T72" s="36" t="s">
        <v>79</v>
      </c>
      <c r="U72" s="35">
        <v>96752</v>
      </c>
      <c r="V72" s="35">
        <v>0</v>
      </c>
      <c r="W72" s="35">
        <v>7007</v>
      </c>
      <c r="X72" s="35">
        <v>0</v>
      </c>
      <c r="Y72" s="35">
        <f t="shared" si="4"/>
        <v>103759</v>
      </c>
      <c r="Z72" s="36">
        <f>O72-Y72</f>
        <v>172993</v>
      </c>
      <c r="AA72" s="42" t="s">
        <v>303</v>
      </c>
    </row>
    <row r="73" s="21" customFormat="1" ht="186" customHeight="1" spans="1:27">
      <c r="A73" s="34">
        <v>69</v>
      </c>
      <c r="B73" s="35" t="s">
        <v>304</v>
      </c>
      <c r="C73" s="36" t="s">
        <v>305</v>
      </c>
      <c r="D73" s="35" t="s">
        <v>34</v>
      </c>
      <c r="E73" s="35" t="s">
        <v>50</v>
      </c>
      <c r="F73" s="35" t="s">
        <v>56</v>
      </c>
      <c r="G73" s="36" t="s">
        <v>306</v>
      </c>
      <c r="H73" s="35">
        <v>87.95</v>
      </c>
      <c r="I73" s="35" t="s">
        <v>38</v>
      </c>
      <c r="J73" s="36">
        <v>140000</v>
      </c>
      <c r="K73" s="35">
        <v>70000</v>
      </c>
      <c r="L73" s="35">
        <v>70000</v>
      </c>
      <c r="M73" s="38">
        <v>0.5</v>
      </c>
      <c r="N73" s="36" t="s">
        <v>78</v>
      </c>
      <c r="O73" s="35">
        <f t="shared" si="5"/>
        <v>70000</v>
      </c>
      <c r="P73" s="35">
        <v>70000</v>
      </c>
      <c r="Q73" s="36">
        <v>0</v>
      </c>
      <c r="R73" s="36">
        <v>0</v>
      </c>
      <c r="S73" s="36">
        <v>0</v>
      </c>
      <c r="T73" s="36" t="s">
        <v>79</v>
      </c>
      <c r="U73" s="35">
        <v>70000</v>
      </c>
      <c r="V73" s="35">
        <v>0</v>
      </c>
      <c r="W73" s="35">
        <v>0</v>
      </c>
      <c r="X73" s="35">
        <v>0</v>
      </c>
      <c r="Y73" s="35">
        <f t="shared" si="4"/>
        <v>70000</v>
      </c>
      <c r="Z73" s="36">
        <f>O73-Y73</f>
        <v>0</v>
      </c>
      <c r="AA73" s="42" t="s">
        <v>307</v>
      </c>
    </row>
    <row r="74" s="21" customFormat="1" ht="174" customHeight="1" spans="1:27">
      <c r="A74" s="34">
        <v>70</v>
      </c>
      <c r="B74" s="35" t="s">
        <v>308</v>
      </c>
      <c r="C74" s="36" t="s">
        <v>309</v>
      </c>
      <c r="D74" s="35" t="s">
        <v>34</v>
      </c>
      <c r="E74" s="35" t="s">
        <v>50</v>
      </c>
      <c r="F74" s="35" t="s">
        <v>51</v>
      </c>
      <c r="G74" s="36" t="s">
        <v>306</v>
      </c>
      <c r="H74" s="35">
        <v>87.81</v>
      </c>
      <c r="I74" s="35" t="s">
        <v>38</v>
      </c>
      <c r="J74" s="36">
        <v>230000</v>
      </c>
      <c r="K74" s="35">
        <v>230000</v>
      </c>
      <c r="L74" s="35">
        <v>0</v>
      </c>
      <c r="M74" s="38">
        <v>1</v>
      </c>
      <c r="N74" s="36" t="s">
        <v>78</v>
      </c>
      <c r="O74" s="35">
        <f t="shared" si="5"/>
        <v>197321</v>
      </c>
      <c r="P74" s="35">
        <v>197321</v>
      </c>
      <c r="Q74" s="36">
        <v>0</v>
      </c>
      <c r="R74" s="36">
        <v>0</v>
      </c>
      <c r="S74" s="36">
        <v>0</v>
      </c>
      <c r="T74" s="36" t="s">
        <v>79</v>
      </c>
      <c r="U74" s="35">
        <v>197321</v>
      </c>
      <c r="V74" s="35">
        <v>0</v>
      </c>
      <c r="W74" s="35">
        <v>0</v>
      </c>
      <c r="X74" s="35">
        <v>0</v>
      </c>
      <c r="Y74" s="35">
        <f t="shared" si="4"/>
        <v>197321</v>
      </c>
      <c r="Z74" s="36">
        <f>O74-Y74</f>
        <v>0</v>
      </c>
      <c r="AA74" s="42" t="s">
        <v>310</v>
      </c>
    </row>
    <row r="75" s="21" customFormat="1" ht="316" customHeight="1" spans="1:27">
      <c r="A75" s="34">
        <v>71</v>
      </c>
      <c r="B75" s="35" t="s">
        <v>311</v>
      </c>
      <c r="C75" s="36" t="s">
        <v>312</v>
      </c>
      <c r="D75" s="35" t="s">
        <v>34</v>
      </c>
      <c r="E75" s="35" t="s">
        <v>50</v>
      </c>
      <c r="F75" s="35" t="s">
        <v>56</v>
      </c>
      <c r="G75" s="36" t="s">
        <v>313</v>
      </c>
      <c r="H75" s="35">
        <v>129.2</v>
      </c>
      <c r="I75" s="35" t="s">
        <v>38</v>
      </c>
      <c r="J75" s="36">
        <v>286442</v>
      </c>
      <c r="K75" s="35">
        <v>286442</v>
      </c>
      <c r="L75" s="35">
        <v>0</v>
      </c>
      <c r="M75" s="38">
        <v>1</v>
      </c>
      <c r="N75" s="36" t="s">
        <v>78</v>
      </c>
      <c r="O75" s="35">
        <f t="shared" si="5"/>
        <v>286442</v>
      </c>
      <c r="P75" s="35">
        <v>286442</v>
      </c>
      <c r="Q75" s="36">
        <v>0</v>
      </c>
      <c r="R75" s="36" t="s">
        <v>63</v>
      </c>
      <c r="S75" s="36">
        <v>0</v>
      </c>
      <c r="T75" s="36" t="s">
        <v>79</v>
      </c>
      <c r="U75" s="35">
        <v>286442</v>
      </c>
      <c r="V75" s="35">
        <v>0</v>
      </c>
      <c r="W75" s="35">
        <v>7252.71</v>
      </c>
      <c r="X75" s="35">
        <v>0</v>
      </c>
      <c r="Y75" s="35">
        <f t="shared" si="4"/>
        <v>293694.71</v>
      </c>
      <c r="Z75" s="36">
        <v>0</v>
      </c>
      <c r="AA75" s="42" t="s">
        <v>314</v>
      </c>
    </row>
    <row r="76" s="21" customFormat="1" ht="341" customHeight="1" spans="1:27">
      <c r="A76" s="34">
        <v>72</v>
      </c>
      <c r="B76" s="35" t="s">
        <v>315</v>
      </c>
      <c r="C76" s="36" t="s">
        <v>316</v>
      </c>
      <c r="D76" s="35" t="s">
        <v>34</v>
      </c>
      <c r="E76" s="35" t="s">
        <v>50</v>
      </c>
      <c r="F76" s="35" t="s">
        <v>56</v>
      </c>
      <c r="G76" s="36" t="s">
        <v>317</v>
      </c>
      <c r="H76" s="35">
        <v>129.2</v>
      </c>
      <c r="I76" s="35" t="s">
        <v>38</v>
      </c>
      <c r="J76" s="36">
        <v>256380</v>
      </c>
      <c r="K76" s="35">
        <v>256380</v>
      </c>
      <c r="L76" s="35">
        <v>0</v>
      </c>
      <c r="M76" s="38">
        <v>1</v>
      </c>
      <c r="N76" s="36" t="s">
        <v>78</v>
      </c>
      <c r="O76" s="35">
        <f t="shared" si="5"/>
        <v>256380</v>
      </c>
      <c r="P76" s="35">
        <v>256380</v>
      </c>
      <c r="Q76" s="36">
        <v>0</v>
      </c>
      <c r="R76" s="36" t="s">
        <v>63</v>
      </c>
      <c r="S76" s="36">
        <v>0</v>
      </c>
      <c r="T76" s="36" t="s">
        <v>79</v>
      </c>
      <c r="U76" s="35">
        <v>256380</v>
      </c>
      <c r="V76" s="35">
        <v>0</v>
      </c>
      <c r="W76" s="35">
        <v>6491.54</v>
      </c>
      <c r="X76" s="35">
        <v>0</v>
      </c>
      <c r="Y76" s="35">
        <f t="shared" si="4"/>
        <v>262871.54</v>
      </c>
      <c r="Z76" s="36">
        <v>0</v>
      </c>
      <c r="AA76" s="42" t="s">
        <v>318</v>
      </c>
    </row>
    <row r="77" s="21" customFormat="1" ht="331" customHeight="1" spans="1:27">
      <c r="A77" s="34">
        <v>73</v>
      </c>
      <c r="B77" s="35" t="s">
        <v>319</v>
      </c>
      <c r="C77" s="36" t="s">
        <v>320</v>
      </c>
      <c r="D77" s="35" t="s">
        <v>34</v>
      </c>
      <c r="E77" s="35" t="s">
        <v>50</v>
      </c>
      <c r="F77" s="35" t="s">
        <v>51</v>
      </c>
      <c r="G77" s="36" t="s">
        <v>321</v>
      </c>
      <c r="H77" s="35">
        <v>130.48</v>
      </c>
      <c r="I77" s="35" t="s">
        <v>38</v>
      </c>
      <c r="J77" s="36">
        <v>263967</v>
      </c>
      <c r="K77" s="35">
        <v>263967</v>
      </c>
      <c r="L77" s="35">
        <v>0</v>
      </c>
      <c r="M77" s="38">
        <v>1</v>
      </c>
      <c r="N77" s="36" t="s">
        <v>78</v>
      </c>
      <c r="O77" s="35">
        <f t="shared" si="5"/>
        <v>263967</v>
      </c>
      <c r="P77" s="35">
        <v>263967</v>
      </c>
      <c r="Q77" s="36">
        <v>0</v>
      </c>
      <c r="R77" s="36" t="s">
        <v>63</v>
      </c>
      <c r="S77" s="36">
        <v>0</v>
      </c>
      <c r="T77" s="36" t="s">
        <v>79</v>
      </c>
      <c r="U77" s="35">
        <v>263967</v>
      </c>
      <c r="V77" s="35">
        <v>0</v>
      </c>
      <c r="W77" s="35">
        <v>6683.64</v>
      </c>
      <c r="X77" s="35">
        <v>0</v>
      </c>
      <c r="Y77" s="35">
        <f t="shared" si="4"/>
        <v>270650.64</v>
      </c>
      <c r="Z77" s="36">
        <v>0</v>
      </c>
      <c r="AA77" s="42" t="s">
        <v>322</v>
      </c>
    </row>
    <row r="78" s="21" customFormat="1" ht="246" customHeight="1" spans="1:27">
      <c r="A78" s="34">
        <v>74</v>
      </c>
      <c r="B78" s="35" t="s">
        <v>323</v>
      </c>
      <c r="C78" s="36" t="s">
        <v>324</v>
      </c>
      <c r="D78" s="35" t="s">
        <v>34</v>
      </c>
      <c r="E78" s="35" t="s">
        <v>50</v>
      </c>
      <c r="F78" s="35" t="s">
        <v>56</v>
      </c>
      <c r="G78" s="36" t="s">
        <v>170</v>
      </c>
      <c r="H78" s="35">
        <v>129.2</v>
      </c>
      <c r="I78" s="35" t="s">
        <v>38</v>
      </c>
      <c r="J78" s="36">
        <v>269000</v>
      </c>
      <c r="K78" s="35">
        <v>190516</v>
      </c>
      <c r="L78" s="35">
        <v>78484</v>
      </c>
      <c r="M78" s="38">
        <v>0.7082</v>
      </c>
      <c r="N78" s="36" t="s">
        <v>78</v>
      </c>
      <c r="O78" s="35">
        <f t="shared" si="5"/>
        <v>190516</v>
      </c>
      <c r="P78" s="35">
        <v>190516</v>
      </c>
      <c r="Q78" s="36">
        <v>0</v>
      </c>
      <c r="R78" s="36" t="s">
        <v>63</v>
      </c>
      <c r="S78" s="36">
        <v>0</v>
      </c>
      <c r="T78" s="36" t="s">
        <v>79</v>
      </c>
      <c r="U78" s="35">
        <v>190516</v>
      </c>
      <c r="V78" s="35">
        <v>0</v>
      </c>
      <c r="W78" s="35">
        <v>0</v>
      </c>
      <c r="X78" s="35">
        <v>0</v>
      </c>
      <c r="Y78" s="35">
        <f t="shared" si="4"/>
        <v>190516</v>
      </c>
      <c r="Z78" s="36">
        <f>O78-Y78</f>
        <v>0</v>
      </c>
      <c r="AA78" s="42" t="s">
        <v>325</v>
      </c>
    </row>
    <row r="79" s="21" customFormat="1" ht="267" customHeight="1" spans="1:27">
      <c r="A79" s="34">
        <v>75</v>
      </c>
      <c r="B79" s="35" t="s">
        <v>326</v>
      </c>
      <c r="C79" s="36" t="s">
        <v>327</v>
      </c>
      <c r="D79" s="35" t="s">
        <v>34</v>
      </c>
      <c r="E79" s="35" t="s">
        <v>50</v>
      </c>
      <c r="F79" s="35" t="s">
        <v>56</v>
      </c>
      <c r="G79" s="36" t="s">
        <v>328</v>
      </c>
      <c r="H79" s="35">
        <v>116.57</v>
      </c>
      <c r="I79" s="35" t="s">
        <v>38</v>
      </c>
      <c r="J79" s="36">
        <v>247889</v>
      </c>
      <c r="K79" s="35">
        <v>81393</v>
      </c>
      <c r="L79" s="35">
        <v>166496</v>
      </c>
      <c r="M79" s="38">
        <v>0.3283</v>
      </c>
      <c r="N79" s="36" t="s">
        <v>39</v>
      </c>
      <c r="O79" s="35">
        <f t="shared" si="5"/>
        <v>248059</v>
      </c>
      <c r="P79" s="35">
        <v>81393</v>
      </c>
      <c r="Q79" s="36">
        <v>0</v>
      </c>
      <c r="R79" s="36">
        <v>66666</v>
      </c>
      <c r="S79" s="36">
        <v>100000</v>
      </c>
      <c r="T79" s="36" t="s">
        <v>40</v>
      </c>
      <c r="U79" s="35">
        <v>81393</v>
      </c>
      <c r="V79" s="35">
        <v>0</v>
      </c>
      <c r="W79" s="35">
        <v>0</v>
      </c>
      <c r="X79" s="35">
        <v>0</v>
      </c>
      <c r="Y79" s="35">
        <f t="shared" si="4"/>
        <v>81393</v>
      </c>
      <c r="Z79" s="36">
        <f>O79-Y79</f>
        <v>166666</v>
      </c>
      <c r="AA79" s="42" t="s">
        <v>329</v>
      </c>
    </row>
    <row r="80" s="21" customFormat="1" ht="258" customHeight="1" spans="1:27">
      <c r="A80" s="34">
        <v>76</v>
      </c>
      <c r="B80" s="35" t="s">
        <v>330</v>
      </c>
      <c r="C80" s="36" t="s">
        <v>331</v>
      </c>
      <c r="D80" s="35" t="s">
        <v>34</v>
      </c>
      <c r="E80" s="35" t="s">
        <v>50</v>
      </c>
      <c r="F80" s="35" t="s">
        <v>51</v>
      </c>
      <c r="G80" s="36" t="s">
        <v>332</v>
      </c>
      <c r="H80" s="35">
        <v>87.81</v>
      </c>
      <c r="I80" s="35" t="s">
        <v>38</v>
      </c>
      <c r="J80" s="36">
        <v>176013</v>
      </c>
      <c r="K80" s="35">
        <v>176013</v>
      </c>
      <c r="L80" s="35">
        <v>0</v>
      </c>
      <c r="M80" s="38">
        <v>1</v>
      </c>
      <c r="N80" s="36" t="s">
        <v>78</v>
      </c>
      <c r="O80" s="35">
        <f t="shared" si="5"/>
        <v>176013</v>
      </c>
      <c r="P80" s="35">
        <v>176013</v>
      </c>
      <c r="Q80" s="36">
        <v>0</v>
      </c>
      <c r="R80" s="36" t="s">
        <v>63</v>
      </c>
      <c r="S80" s="36">
        <v>0</v>
      </c>
      <c r="T80" s="36" t="s">
        <v>79</v>
      </c>
      <c r="U80" s="35">
        <v>176013</v>
      </c>
      <c r="V80" s="35">
        <v>0</v>
      </c>
      <c r="W80" s="35">
        <v>4458.41</v>
      </c>
      <c r="X80" s="35">
        <v>0</v>
      </c>
      <c r="Y80" s="35">
        <f t="shared" si="4"/>
        <v>180471.41</v>
      </c>
      <c r="Z80" s="36">
        <v>0</v>
      </c>
      <c r="AA80" s="42" t="s">
        <v>333</v>
      </c>
    </row>
    <row r="81" s="21" customFormat="1" ht="225" customHeight="1" spans="1:27">
      <c r="A81" s="34">
        <v>77</v>
      </c>
      <c r="B81" s="35" t="s">
        <v>334</v>
      </c>
      <c r="C81" s="36" t="s">
        <v>335</v>
      </c>
      <c r="D81" s="35" t="s">
        <v>34</v>
      </c>
      <c r="E81" s="35" t="s">
        <v>50</v>
      </c>
      <c r="F81" s="35" t="s">
        <v>51</v>
      </c>
      <c r="G81" s="36" t="s">
        <v>170</v>
      </c>
      <c r="H81" s="35">
        <v>130.48</v>
      </c>
      <c r="I81" s="35" t="s">
        <v>38</v>
      </c>
      <c r="J81" s="36">
        <v>271704</v>
      </c>
      <c r="K81" s="35">
        <v>191704</v>
      </c>
      <c r="L81" s="35">
        <v>80000</v>
      </c>
      <c r="M81" s="38">
        <v>0.7056</v>
      </c>
      <c r="N81" s="36" t="s">
        <v>78</v>
      </c>
      <c r="O81" s="35">
        <f t="shared" si="5"/>
        <v>191704</v>
      </c>
      <c r="P81" s="35">
        <v>191704</v>
      </c>
      <c r="Q81" s="36">
        <v>0</v>
      </c>
      <c r="R81" s="36" t="s">
        <v>336</v>
      </c>
      <c r="S81" s="36">
        <v>0</v>
      </c>
      <c r="T81" s="36" t="s">
        <v>79</v>
      </c>
      <c r="U81" s="35">
        <v>191704</v>
      </c>
      <c r="V81" s="35">
        <v>0</v>
      </c>
      <c r="W81" s="35">
        <v>0</v>
      </c>
      <c r="X81" s="35">
        <v>0</v>
      </c>
      <c r="Y81" s="35">
        <f t="shared" si="4"/>
        <v>191704</v>
      </c>
      <c r="Z81" s="36">
        <f>O81-Y81</f>
        <v>0</v>
      </c>
      <c r="AA81" s="42" t="s">
        <v>337</v>
      </c>
    </row>
    <row r="82" s="21" customFormat="1" ht="238" customHeight="1" spans="1:27">
      <c r="A82" s="34">
        <v>78</v>
      </c>
      <c r="B82" s="35" t="s">
        <v>338</v>
      </c>
      <c r="C82" s="36" t="s">
        <v>339</v>
      </c>
      <c r="D82" s="35" t="s">
        <v>34</v>
      </c>
      <c r="E82" s="35" t="s">
        <v>50</v>
      </c>
      <c r="F82" s="35" t="s">
        <v>51</v>
      </c>
      <c r="G82" s="36" t="s">
        <v>340</v>
      </c>
      <c r="H82" s="35">
        <v>87.81</v>
      </c>
      <c r="I82" s="35" t="s">
        <v>38</v>
      </c>
      <c r="J82" s="36">
        <v>199908</v>
      </c>
      <c r="K82" s="35">
        <v>100000</v>
      </c>
      <c r="L82" s="35">
        <v>99908</v>
      </c>
      <c r="M82" s="38">
        <v>0.5002</v>
      </c>
      <c r="N82" s="36" t="s">
        <v>78</v>
      </c>
      <c r="O82" s="35">
        <f t="shared" si="5"/>
        <v>192220</v>
      </c>
      <c r="P82" s="35">
        <v>192220</v>
      </c>
      <c r="Q82" s="36">
        <v>0</v>
      </c>
      <c r="R82" s="36" t="s">
        <v>336</v>
      </c>
      <c r="S82" s="36">
        <v>0</v>
      </c>
      <c r="T82" s="36" t="s">
        <v>79</v>
      </c>
      <c r="U82" s="35">
        <v>192202</v>
      </c>
      <c r="V82" s="35">
        <v>0</v>
      </c>
      <c r="W82" s="35">
        <v>4868.48</v>
      </c>
      <c r="X82" s="35">
        <v>0</v>
      </c>
      <c r="Y82" s="35">
        <f t="shared" si="4"/>
        <v>197070.48</v>
      </c>
      <c r="Z82" s="36">
        <v>0</v>
      </c>
      <c r="AA82" s="42" t="s">
        <v>341</v>
      </c>
    </row>
    <row r="83" s="21" customFormat="1" ht="171" customHeight="1" spans="1:27">
      <c r="A83" s="34">
        <v>79</v>
      </c>
      <c r="B83" s="35" t="s">
        <v>342</v>
      </c>
      <c r="C83" s="36" t="s">
        <v>343</v>
      </c>
      <c r="D83" s="35" t="s">
        <v>34</v>
      </c>
      <c r="E83" s="35" t="s">
        <v>50</v>
      </c>
      <c r="F83" s="35" t="s">
        <v>51</v>
      </c>
      <c r="G83" s="36" t="s">
        <v>344</v>
      </c>
      <c r="H83" s="35">
        <v>130.48</v>
      </c>
      <c r="I83" s="35" t="s">
        <v>38</v>
      </c>
      <c r="J83" s="36">
        <v>295276</v>
      </c>
      <c r="K83" s="35">
        <v>295276</v>
      </c>
      <c r="L83" s="35">
        <v>0</v>
      </c>
      <c r="M83" s="38">
        <v>1</v>
      </c>
      <c r="N83" s="36" t="s">
        <v>78</v>
      </c>
      <c r="O83" s="35">
        <f t="shared" si="5"/>
        <v>295276</v>
      </c>
      <c r="P83" s="35">
        <v>295276</v>
      </c>
      <c r="Q83" s="36">
        <v>0</v>
      </c>
      <c r="R83" s="36">
        <v>0</v>
      </c>
      <c r="S83" s="36">
        <v>0</v>
      </c>
      <c r="T83" s="36" t="s">
        <v>79</v>
      </c>
      <c r="U83" s="35">
        <v>295276</v>
      </c>
      <c r="V83" s="35">
        <v>0</v>
      </c>
      <c r="W83" s="35">
        <v>0</v>
      </c>
      <c r="X83" s="35">
        <v>0</v>
      </c>
      <c r="Y83" s="35">
        <f t="shared" si="4"/>
        <v>295276</v>
      </c>
      <c r="Z83" s="36">
        <f t="shared" ref="Z83:Z90" si="6">O83-Y83</f>
        <v>0</v>
      </c>
      <c r="AA83" s="42" t="s">
        <v>345</v>
      </c>
    </row>
    <row r="84" s="21" customFormat="1" ht="290" customHeight="1" spans="1:27">
      <c r="A84" s="34">
        <v>80</v>
      </c>
      <c r="B84" s="35" t="s">
        <v>346</v>
      </c>
      <c r="C84" s="36" t="s">
        <v>347</v>
      </c>
      <c r="D84" s="35" t="s">
        <v>34</v>
      </c>
      <c r="E84" s="35" t="s">
        <v>50</v>
      </c>
      <c r="F84" s="35" t="s">
        <v>56</v>
      </c>
      <c r="G84" s="36" t="s">
        <v>348</v>
      </c>
      <c r="H84" s="35">
        <v>116.57</v>
      </c>
      <c r="I84" s="35" t="s">
        <v>38</v>
      </c>
      <c r="J84" s="36">
        <v>251387</v>
      </c>
      <c r="K84" s="35">
        <v>251387</v>
      </c>
      <c r="L84" s="35">
        <v>0</v>
      </c>
      <c r="M84" s="38">
        <v>1</v>
      </c>
      <c r="N84" s="36" t="s">
        <v>78</v>
      </c>
      <c r="O84" s="35">
        <f t="shared" si="5"/>
        <v>859218.5</v>
      </c>
      <c r="P84" s="35">
        <v>251387</v>
      </c>
      <c r="Q84" s="36">
        <v>0</v>
      </c>
      <c r="R84" s="36">
        <v>603831.5</v>
      </c>
      <c r="S84" s="36">
        <v>4000</v>
      </c>
      <c r="T84" s="36" t="s">
        <v>79</v>
      </c>
      <c r="U84" s="35">
        <v>251387</v>
      </c>
      <c r="V84" s="35">
        <v>0</v>
      </c>
      <c r="W84" s="35">
        <v>6367.63</v>
      </c>
      <c r="X84" s="35">
        <v>0</v>
      </c>
      <c r="Y84" s="35">
        <f t="shared" si="4"/>
        <v>257754.63</v>
      </c>
      <c r="Z84" s="36">
        <f t="shared" si="6"/>
        <v>601463.87</v>
      </c>
      <c r="AA84" s="42" t="s">
        <v>349</v>
      </c>
    </row>
    <row r="85" s="21" customFormat="1" ht="217" customHeight="1" spans="1:27">
      <c r="A85" s="34">
        <v>81</v>
      </c>
      <c r="B85" s="35" t="s">
        <v>350</v>
      </c>
      <c r="C85" s="36" t="s">
        <v>351</v>
      </c>
      <c r="D85" s="35" t="s">
        <v>34</v>
      </c>
      <c r="E85" s="35" t="s">
        <v>50</v>
      </c>
      <c r="F85" s="35" t="s">
        <v>148</v>
      </c>
      <c r="G85" s="36" t="s">
        <v>352</v>
      </c>
      <c r="H85" s="35">
        <v>125.16</v>
      </c>
      <c r="I85" s="35" t="s">
        <v>46</v>
      </c>
      <c r="J85" s="36">
        <v>275102</v>
      </c>
      <c r="K85" s="35">
        <f>P85</f>
        <v>50000</v>
      </c>
      <c r="L85" s="36">
        <f>J85-K85</f>
        <v>225102</v>
      </c>
      <c r="M85" s="38">
        <v>0.1817</v>
      </c>
      <c r="N85" s="36" t="s">
        <v>39</v>
      </c>
      <c r="O85" s="35">
        <f t="shared" si="5"/>
        <v>50000</v>
      </c>
      <c r="P85" s="35">
        <v>50000</v>
      </c>
      <c r="Q85" s="36">
        <v>0</v>
      </c>
      <c r="R85" s="36" t="s">
        <v>63</v>
      </c>
      <c r="S85" s="36">
        <v>0</v>
      </c>
      <c r="T85" s="36" t="s">
        <v>40</v>
      </c>
      <c r="U85" s="35">
        <v>50000</v>
      </c>
      <c r="V85" s="35">
        <v>0</v>
      </c>
      <c r="W85" s="35">
        <v>0</v>
      </c>
      <c r="X85" s="35">
        <v>0</v>
      </c>
      <c r="Y85" s="35">
        <f t="shared" si="4"/>
        <v>50000</v>
      </c>
      <c r="Z85" s="36">
        <f t="shared" si="6"/>
        <v>0</v>
      </c>
      <c r="AA85" s="42" t="s">
        <v>353</v>
      </c>
    </row>
    <row r="86" s="21" customFormat="1" ht="219" customHeight="1" spans="1:27">
      <c r="A86" s="34">
        <v>82</v>
      </c>
      <c r="B86" s="35" t="s">
        <v>354</v>
      </c>
      <c r="C86" s="36" t="s">
        <v>355</v>
      </c>
      <c r="D86" s="35" t="s">
        <v>34</v>
      </c>
      <c r="E86" s="35" t="s">
        <v>50</v>
      </c>
      <c r="F86" s="35" t="s">
        <v>56</v>
      </c>
      <c r="G86" s="36" t="s">
        <v>356</v>
      </c>
      <c r="H86" s="35">
        <v>129.2</v>
      </c>
      <c r="I86" s="35" t="s">
        <v>38</v>
      </c>
      <c r="J86" s="36">
        <v>288623</v>
      </c>
      <c r="K86" s="35">
        <v>173028</v>
      </c>
      <c r="L86" s="35">
        <v>115595</v>
      </c>
      <c r="M86" s="38">
        <v>0.5995</v>
      </c>
      <c r="N86" s="36" t="s">
        <v>78</v>
      </c>
      <c r="O86" s="35">
        <f t="shared" si="5"/>
        <v>173028</v>
      </c>
      <c r="P86" s="35">
        <v>173028</v>
      </c>
      <c r="Q86" s="36">
        <v>0</v>
      </c>
      <c r="R86" s="36">
        <v>0</v>
      </c>
      <c r="S86" s="36">
        <v>0</v>
      </c>
      <c r="T86" s="36" t="s">
        <v>79</v>
      </c>
      <c r="U86" s="35">
        <v>173028</v>
      </c>
      <c r="V86" s="35">
        <v>0</v>
      </c>
      <c r="W86" s="35">
        <v>0</v>
      </c>
      <c r="X86" s="35">
        <v>0</v>
      </c>
      <c r="Y86" s="35">
        <f t="shared" si="4"/>
        <v>173028</v>
      </c>
      <c r="Z86" s="36">
        <f t="shared" si="6"/>
        <v>0</v>
      </c>
      <c r="AA86" s="42" t="s">
        <v>357</v>
      </c>
    </row>
    <row r="87" s="21" customFormat="1" ht="223" customHeight="1" spans="1:27">
      <c r="A87" s="34">
        <v>83</v>
      </c>
      <c r="B87" s="35" t="s">
        <v>358</v>
      </c>
      <c r="C87" s="36" t="s">
        <v>359</v>
      </c>
      <c r="D87" s="35" t="s">
        <v>34</v>
      </c>
      <c r="E87" s="35" t="s">
        <v>50</v>
      </c>
      <c r="F87" s="35" t="s">
        <v>44</v>
      </c>
      <c r="G87" s="36" t="s">
        <v>360</v>
      </c>
      <c r="H87" s="35">
        <v>130.29</v>
      </c>
      <c r="I87" s="35" t="s">
        <v>38</v>
      </c>
      <c r="J87" s="36">
        <v>268820</v>
      </c>
      <c r="K87" s="35">
        <v>168520</v>
      </c>
      <c r="L87" s="35">
        <v>100300</v>
      </c>
      <c r="M87" s="38">
        <v>0.6269</v>
      </c>
      <c r="N87" s="36" t="s">
        <v>78</v>
      </c>
      <c r="O87" s="35">
        <f t="shared" si="5"/>
        <v>168520</v>
      </c>
      <c r="P87" s="35">
        <v>168520</v>
      </c>
      <c r="Q87" s="36">
        <v>0</v>
      </c>
      <c r="R87" s="36">
        <v>0</v>
      </c>
      <c r="S87" s="36">
        <v>0</v>
      </c>
      <c r="T87" s="36" t="s">
        <v>79</v>
      </c>
      <c r="U87" s="35">
        <v>168520</v>
      </c>
      <c r="V87" s="35">
        <v>0</v>
      </c>
      <c r="W87" s="35">
        <v>0</v>
      </c>
      <c r="X87" s="35">
        <v>0</v>
      </c>
      <c r="Y87" s="35">
        <f t="shared" si="4"/>
        <v>168520</v>
      </c>
      <c r="Z87" s="36">
        <f t="shared" si="6"/>
        <v>0</v>
      </c>
      <c r="AA87" s="42" t="s">
        <v>361</v>
      </c>
    </row>
    <row r="88" s="21" customFormat="1" ht="251" customHeight="1" spans="1:27">
      <c r="A88" s="34">
        <v>84</v>
      </c>
      <c r="B88" s="35" t="s">
        <v>362</v>
      </c>
      <c r="C88" s="36" t="s">
        <v>363</v>
      </c>
      <c r="D88" s="35" t="s">
        <v>34</v>
      </c>
      <c r="E88" s="35" t="s">
        <v>50</v>
      </c>
      <c r="F88" s="35" t="s">
        <v>56</v>
      </c>
      <c r="G88" s="36" t="s">
        <v>364</v>
      </c>
      <c r="H88" s="35">
        <v>126.82</v>
      </c>
      <c r="I88" s="35" t="s">
        <v>38</v>
      </c>
      <c r="J88" s="36">
        <v>266409</v>
      </c>
      <c r="K88" s="35">
        <v>130887</v>
      </c>
      <c r="L88" s="35">
        <v>135522</v>
      </c>
      <c r="M88" s="38">
        <v>0.4913</v>
      </c>
      <c r="N88" s="36" t="s">
        <v>78</v>
      </c>
      <c r="O88" s="35">
        <f t="shared" si="5"/>
        <v>130887</v>
      </c>
      <c r="P88" s="35">
        <v>130887</v>
      </c>
      <c r="Q88" s="36">
        <v>0</v>
      </c>
      <c r="R88" s="36">
        <v>0</v>
      </c>
      <c r="S88" s="36">
        <v>0</v>
      </c>
      <c r="T88" s="36" t="s">
        <v>79</v>
      </c>
      <c r="U88" s="35">
        <v>130887</v>
      </c>
      <c r="V88" s="35">
        <v>0</v>
      </c>
      <c r="W88" s="35">
        <v>0</v>
      </c>
      <c r="X88" s="35">
        <v>0</v>
      </c>
      <c r="Y88" s="35">
        <f t="shared" si="4"/>
        <v>130887</v>
      </c>
      <c r="Z88" s="36">
        <f t="shared" si="6"/>
        <v>0</v>
      </c>
      <c r="AA88" s="42" t="s">
        <v>365</v>
      </c>
    </row>
    <row r="89" s="21" customFormat="1" ht="243" customHeight="1" spans="1:27">
      <c r="A89" s="34">
        <v>85</v>
      </c>
      <c r="B89" s="35" t="s">
        <v>366</v>
      </c>
      <c r="C89" s="36" t="s">
        <v>367</v>
      </c>
      <c r="D89" s="35" t="s">
        <v>34</v>
      </c>
      <c r="E89" s="35" t="s">
        <v>50</v>
      </c>
      <c r="F89" s="35" t="s">
        <v>44</v>
      </c>
      <c r="G89" s="36" t="s">
        <v>368</v>
      </c>
      <c r="H89" s="35">
        <v>126.18</v>
      </c>
      <c r="I89" s="35" t="s">
        <v>38</v>
      </c>
      <c r="J89" s="36">
        <v>279834</v>
      </c>
      <c r="K89" s="35">
        <v>89188.92</v>
      </c>
      <c r="L89" s="35">
        <v>190645.08</v>
      </c>
      <c r="M89" s="38">
        <v>0.3187</v>
      </c>
      <c r="N89" s="36" t="s">
        <v>39</v>
      </c>
      <c r="O89" s="35">
        <f t="shared" si="5"/>
        <v>84834</v>
      </c>
      <c r="P89" s="35">
        <v>84834</v>
      </c>
      <c r="Q89" s="36">
        <v>0</v>
      </c>
      <c r="R89" s="36">
        <v>0</v>
      </c>
      <c r="S89" s="36">
        <v>0</v>
      </c>
      <c r="T89" s="36" t="s">
        <v>40</v>
      </c>
      <c r="U89" s="35">
        <v>84834</v>
      </c>
      <c r="V89" s="35">
        <v>0</v>
      </c>
      <c r="W89" s="35">
        <v>0</v>
      </c>
      <c r="X89" s="35">
        <v>0</v>
      </c>
      <c r="Y89" s="35">
        <f t="shared" si="4"/>
        <v>84834</v>
      </c>
      <c r="Z89" s="36">
        <f t="shared" si="6"/>
        <v>0</v>
      </c>
      <c r="AA89" s="42" t="s">
        <v>369</v>
      </c>
    </row>
    <row r="90" s="21" customFormat="1" ht="210" customHeight="1" spans="1:27">
      <c r="A90" s="34">
        <v>86</v>
      </c>
      <c r="B90" s="35" t="s">
        <v>370</v>
      </c>
      <c r="C90" s="36" t="s">
        <v>371</v>
      </c>
      <c r="D90" s="35" t="s">
        <v>34</v>
      </c>
      <c r="E90" s="35" t="s">
        <v>50</v>
      </c>
      <c r="F90" s="35" t="s">
        <v>51</v>
      </c>
      <c r="G90" s="36" t="s">
        <v>237</v>
      </c>
      <c r="H90" s="35">
        <v>130.48</v>
      </c>
      <c r="I90" s="35" t="s">
        <v>38</v>
      </c>
      <c r="J90" s="36">
        <v>265833</v>
      </c>
      <c r="K90" s="35">
        <v>265833</v>
      </c>
      <c r="L90" s="35">
        <v>0</v>
      </c>
      <c r="M90" s="38">
        <v>1</v>
      </c>
      <c r="N90" s="36" t="s">
        <v>78</v>
      </c>
      <c r="O90" s="35">
        <f t="shared" si="5"/>
        <v>274028</v>
      </c>
      <c r="P90" s="35">
        <v>265833</v>
      </c>
      <c r="Q90" s="36">
        <v>0</v>
      </c>
      <c r="R90" s="36">
        <v>8195</v>
      </c>
      <c r="S90" s="36">
        <v>0</v>
      </c>
      <c r="T90" s="36" t="s">
        <v>79</v>
      </c>
      <c r="U90" s="35">
        <v>265833</v>
      </c>
      <c r="V90" s="35">
        <v>0</v>
      </c>
      <c r="W90" s="35">
        <v>6733.55</v>
      </c>
      <c r="X90" s="35">
        <v>0</v>
      </c>
      <c r="Y90" s="35">
        <f t="shared" si="4"/>
        <v>272566.55</v>
      </c>
      <c r="Z90" s="36">
        <f t="shared" si="6"/>
        <v>1461.45000000001</v>
      </c>
      <c r="AA90" s="42" t="s">
        <v>372</v>
      </c>
    </row>
    <row r="91" s="21" customFormat="1" ht="275" customHeight="1" spans="1:27">
      <c r="A91" s="34">
        <v>87</v>
      </c>
      <c r="B91" s="35" t="s">
        <v>373</v>
      </c>
      <c r="C91" s="36" t="s">
        <v>374</v>
      </c>
      <c r="D91" s="35" t="s">
        <v>34</v>
      </c>
      <c r="E91" s="35" t="s">
        <v>50</v>
      </c>
      <c r="F91" s="35" t="s">
        <v>51</v>
      </c>
      <c r="G91" s="36" t="s">
        <v>302</v>
      </c>
      <c r="H91" s="35">
        <v>130.48</v>
      </c>
      <c r="I91" s="35" t="s">
        <v>38</v>
      </c>
      <c r="J91" s="36">
        <v>279533</v>
      </c>
      <c r="K91" s="35">
        <v>279533</v>
      </c>
      <c r="L91" s="35">
        <v>0</v>
      </c>
      <c r="M91" s="38">
        <v>1</v>
      </c>
      <c r="N91" s="36" t="s">
        <v>78</v>
      </c>
      <c r="O91" s="35">
        <f t="shared" si="5"/>
        <v>279533</v>
      </c>
      <c r="P91" s="35">
        <v>279533</v>
      </c>
      <c r="Q91" s="36">
        <v>0</v>
      </c>
      <c r="R91" s="36" t="s">
        <v>63</v>
      </c>
      <c r="S91" s="36">
        <v>0</v>
      </c>
      <c r="T91" s="36" t="s">
        <v>79</v>
      </c>
      <c r="U91" s="35">
        <v>279533</v>
      </c>
      <c r="V91" s="35">
        <v>0</v>
      </c>
      <c r="W91" s="35">
        <v>7080.57</v>
      </c>
      <c r="X91" s="35">
        <v>0</v>
      </c>
      <c r="Y91" s="35">
        <f t="shared" si="4"/>
        <v>286613.57</v>
      </c>
      <c r="Z91" s="36">
        <v>0</v>
      </c>
      <c r="AA91" s="42" t="s">
        <v>375</v>
      </c>
    </row>
    <row r="92" s="21" customFormat="1" ht="277" customHeight="1" spans="1:27">
      <c r="A92" s="34">
        <v>88</v>
      </c>
      <c r="B92" s="35" t="s">
        <v>376</v>
      </c>
      <c r="C92" s="36" t="s">
        <v>377</v>
      </c>
      <c r="D92" s="35" t="s">
        <v>34</v>
      </c>
      <c r="E92" s="35" t="s">
        <v>50</v>
      </c>
      <c r="F92" s="35" t="s">
        <v>44</v>
      </c>
      <c r="G92" s="36" t="s">
        <v>378</v>
      </c>
      <c r="H92" s="35">
        <v>87.68</v>
      </c>
      <c r="I92" s="35" t="s">
        <v>38</v>
      </c>
      <c r="J92" s="36">
        <v>179414</v>
      </c>
      <c r="K92" s="35">
        <v>179414</v>
      </c>
      <c r="L92" s="35">
        <v>0</v>
      </c>
      <c r="M92" s="38">
        <v>1</v>
      </c>
      <c r="N92" s="36" t="s">
        <v>78</v>
      </c>
      <c r="O92" s="35">
        <f t="shared" si="5"/>
        <v>179414</v>
      </c>
      <c r="P92" s="35">
        <v>179414</v>
      </c>
      <c r="Q92" s="36">
        <v>0</v>
      </c>
      <c r="R92" s="36" t="s">
        <v>63</v>
      </c>
      <c r="S92" s="36">
        <v>0</v>
      </c>
      <c r="T92" s="36" t="s">
        <v>79</v>
      </c>
      <c r="U92" s="35">
        <v>179414</v>
      </c>
      <c r="V92" s="35">
        <v>0</v>
      </c>
      <c r="W92" s="35">
        <v>4544.56</v>
      </c>
      <c r="X92" s="35">
        <v>0</v>
      </c>
      <c r="Y92" s="35">
        <f t="shared" si="4"/>
        <v>183958.56</v>
      </c>
      <c r="Z92" s="36">
        <v>0</v>
      </c>
      <c r="AA92" s="42" t="s">
        <v>379</v>
      </c>
    </row>
    <row r="93" s="21" customFormat="1" ht="226" customHeight="1" spans="1:27">
      <c r="A93" s="34">
        <v>89</v>
      </c>
      <c r="B93" s="35" t="s">
        <v>380</v>
      </c>
      <c r="C93" s="36" t="s">
        <v>381</v>
      </c>
      <c r="D93" s="35" t="s">
        <v>34</v>
      </c>
      <c r="E93" s="35" t="s">
        <v>50</v>
      </c>
      <c r="F93" s="35" t="s">
        <v>51</v>
      </c>
      <c r="G93" s="36">
        <v>703</v>
      </c>
      <c r="H93" s="35">
        <v>130.48</v>
      </c>
      <c r="I93" s="35" t="s">
        <v>38</v>
      </c>
      <c r="J93" s="36">
        <v>273009</v>
      </c>
      <c r="K93" s="35">
        <v>273009</v>
      </c>
      <c r="L93" s="35">
        <v>0</v>
      </c>
      <c r="M93" s="38">
        <v>1</v>
      </c>
      <c r="N93" s="36" t="s">
        <v>78</v>
      </c>
      <c r="O93" s="35">
        <f t="shared" si="5"/>
        <v>273009</v>
      </c>
      <c r="P93" s="35">
        <v>273009</v>
      </c>
      <c r="Q93" s="36">
        <v>0</v>
      </c>
      <c r="R93" s="36">
        <v>0</v>
      </c>
      <c r="S93" s="36">
        <v>0</v>
      </c>
      <c r="T93" s="36" t="s">
        <v>79</v>
      </c>
      <c r="U93" s="35">
        <v>273009</v>
      </c>
      <c r="V93" s="35">
        <v>0</v>
      </c>
      <c r="W93" s="35">
        <v>0</v>
      </c>
      <c r="X93" s="35">
        <v>0</v>
      </c>
      <c r="Y93" s="35">
        <f t="shared" si="4"/>
        <v>273009</v>
      </c>
      <c r="Z93" s="36">
        <f>O93-Y93</f>
        <v>0</v>
      </c>
      <c r="AA93" s="42" t="s">
        <v>382</v>
      </c>
    </row>
    <row r="94" s="22" customFormat="1" ht="354" customHeight="1" spans="1:27">
      <c r="A94" s="34">
        <v>90</v>
      </c>
      <c r="B94" s="35" t="s">
        <v>383</v>
      </c>
      <c r="C94" s="35" t="s">
        <v>384</v>
      </c>
      <c r="D94" s="35" t="s">
        <v>140</v>
      </c>
      <c r="E94" s="35" t="s">
        <v>50</v>
      </c>
      <c r="F94" s="35" t="s">
        <v>385</v>
      </c>
      <c r="G94" s="36" t="s">
        <v>386</v>
      </c>
      <c r="H94" s="35">
        <v>79.43</v>
      </c>
      <c r="I94" s="35" t="s">
        <v>38</v>
      </c>
      <c r="J94" s="35">
        <v>699156</v>
      </c>
      <c r="K94" s="35">
        <v>699156</v>
      </c>
      <c r="L94" s="35">
        <v>0</v>
      </c>
      <c r="M94" s="38">
        <v>1</v>
      </c>
      <c r="N94" s="36" t="s">
        <v>78</v>
      </c>
      <c r="O94" s="44">
        <f t="shared" si="5"/>
        <v>699156</v>
      </c>
      <c r="P94" s="44">
        <v>699156</v>
      </c>
      <c r="Q94" s="44">
        <v>0</v>
      </c>
      <c r="R94" s="45">
        <v>0</v>
      </c>
      <c r="S94" s="44">
        <v>0</v>
      </c>
      <c r="T94" s="36" t="s">
        <v>40</v>
      </c>
      <c r="U94" s="35">
        <v>699156</v>
      </c>
      <c r="V94" s="44">
        <v>0</v>
      </c>
      <c r="W94" s="44">
        <v>0</v>
      </c>
      <c r="X94" s="44">
        <v>0</v>
      </c>
      <c r="Y94" s="44">
        <f t="shared" si="4"/>
        <v>699156</v>
      </c>
      <c r="Z94" s="44">
        <f>O94-Y94</f>
        <v>0</v>
      </c>
      <c r="AA94" s="42" t="s">
        <v>387</v>
      </c>
    </row>
    <row r="95" s="22" customFormat="1" ht="354" customHeight="1" spans="1:27">
      <c r="A95" s="34">
        <v>91</v>
      </c>
      <c r="B95" s="35" t="s">
        <v>388</v>
      </c>
      <c r="C95" s="35" t="s">
        <v>384</v>
      </c>
      <c r="D95" s="35" t="s">
        <v>140</v>
      </c>
      <c r="E95" s="35" t="s">
        <v>50</v>
      </c>
      <c r="F95" s="35" t="s">
        <v>385</v>
      </c>
      <c r="G95" s="36" t="s">
        <v>389</v>
      </c>
      <c r="H95" s="35">
        <v>111.84</v>
      </c>
      <c r="I95" s="35" t="s">
        <v>38</v>
      </c>
      <c r="J95" s="35">
        <v>688922</v>
      </c>
      <c r="K95" s="35">
        <v>688922</v>
      </c>
      <c r="L95" s="35">
        <v>0</v>
      </c>
      <c r="M95" s="38">
        <v>1</v>
      </c>
      <c r="N95" s="36" t="s">
        <v>78</v>
      </c>
      <c r="O95" s="44">
        <f t="shared" si="5"/>
        <v>688922</v>
      </c>
      <c r="P95" s="44">
        <v>688922</v>
      </c>
      <c r="Q95" s="44">
        <v>0</v>
      </c>
      <c r="R95" s="45">
        <v>0</v>
      </c>
      <c r="S95" s="44">
        <v>0</v>
      </c>
      <c r="T95" s="36" t="s">
        <v>40</v>
      </c>
      <c r="U95" s="35">
        <v>688922</v>
      </c>
      <c r="V95" s="44">
        <v>0</v>
      </c>
      <c r="W95" s="44">
        <v>0</v>
      </c>
      <c r="X95" s="44">
        <v>0</v>
      </c>
      <c r="Y95" s="44">
        <f t="shared" si="4"/>
        <v>688922</v>
      </c>
      <c r="Z95" s="44">
        <f>O95-Y95</f>
        <v>0</v>
      </c>
      <c r="AA95" s="42" t="s">
        <v>390</v>
      </c>
    </row>
    <row r="96" s="22" customFormat="1" ht="354" customHeight="1" spans="1:27">
      <c r="A96" s="34">
        <v>92</v>
      </c>
      <c r="B96" s="35" t="s">
        <v>391</v>
      </c>
      <c r="C96" s="35" t="s">
        <v>384</v>
      </c>
      <c r="D96" s="35" t="s">
        <v>140</v>
      </c>
      <c r="E96" s="35" t="s">
        <v>50</v>
      </c>
      <c r="F96" s="35" t="s">
        <v>131</v>
      </c>
      <c r="G96" s="36" t="s">
        <v>392</v>
      </c>
      <c r="H96" s="35">
        <v>118.63</v>
      </c>
      <c r="I96" s="35" t="s">
        <v>38</v>
      </c>
      <c r="J96" s="35">
        <v>1028916</v>
      </c>
      <c r="K96" s="35">
        <v>1028916</v>
      </c>
      <c r="L96" s="35">
        <v>0</v>
      </c>
      <c r="M96" s="38">
        <v>1</v>
      </c>
      <c r="N96" s="36" t="s">
        <v>78</v>
      </c>
      <c r="O96" s="44">
        <f t="shared" si="5"/>
        <v>1028916</v>
      </c>
      <c r="P96" s="44">
        <v>1028916</v>
      </c>
      <c r="Q96" s="44">
        <v>0</v>
      </c>
      <c r="R96" s="45">
        <v>0</v>
      </c>
      <c r="S96" s="44">
        <v>0</v>
      </c>
      <c r="T96" s="36" t="s">
        <v>40</v>
      </c>
      <c r="U96" s="35">
        <v>1028916</v>
      </c>
      <c r="V96" s="44">
        <v>0</v>
      </c>
      <c r="W96" s="44">
        <v>0</v>
      </c>
      <c r="X96" s="44">
        <v>0</v>
      </c>
      <c r="Y96" s="44">
        <f t="shared" si="4"/>
        <v>1028916</v>
      </c>
      <c r="Z96" s="44">
        <f>O96-Y96</f>
        <v>0</v>
      </c>
      <c r="AA96" s="42" t="s">
        <v>393</v>
      </c>
    </row>
    <row r="97" s="22" customFormat="1" ht="354" customHeight="1" spans="1:27">
      <c r="A97" s="34">
        <v>93</v>
      </c>
      <c r="B97" s="35" t="s">
        <v>394</v>
      </c>
      <c r="C97" s="35" t="s">
        <v>384</v>
      </c>
      <c r="D97" s="35" t="s">
        <v>140</v>
      </c>
      <c r="E97" s="35" t="s">
        <v>50</v>
      </c>
      <c r="F97" s="35" t="s">
        <v>131</v>
      </c>
      <c r="G97" s="36" t="s">
        <v>395</v>
      </c>
      <c r="H97" s="35">
        <v>88.39</v>
      </c>
      <c r="I97" s="35" t="s">
        <v>38</v>
      </c>
      <c r="J97" s="35">
        <v>970024</v>
      </c>
      <c r="K97" s="35">
        <v>970024</v>
      </c>
      <c r="L97" s="35">
        <v>0</v>
      </c>
      <c r="M97" s="38">
        <v>1</v>
      </c>
      <c r="N97" s="36" t="s">
        <v>78</v>
      </c>
      <c r="O97" s="44">
        <f t="shared" si="5"/>
        <v>970024</v>
      </c>
      <c r="P97" s="44">
        <v>970024</v>
      </c>
      <c r="Q97" s="44">
        <v>0</v>
      </c>
      <c r="R97" s="45">
        <v>0</v>
      </c>
      <c r="S97" s="44">
        <v>0</v>
      </c>
      <c r="T97" s="36" t="s">
        <v>40</v>
      </c>
      <c r="U97" s="35">
        <v>970024</v>
      </c>
      <c r="V97" s="44">
        <v>0</v>
      </c>
      <c r="W97" s="44">
        <v>0</v>
      </c>
      <c r="X97" s="44">
        <v>0</v>
      </c>
      <c r="Y97" s="44">
        <f t="shared" si="4"/>
        <v>970024</v>
      </c>
      <c r="Z97" s="44">
        <f>O96-Y96</f>
        <v>0</v>
      </c>
      <c r="AA97" s="42" t="s">
        <v>396</v>
      </c>
    </row>
    <row r="98" s="22" customFormat="1" ht="354" customHeight="1" spans="1:27">
      <c r="A98" s="34">
        <v>94</v>
      </c>
      <c r="B98" s="35" t="s">
        <v>397</v>
      </c>
      <c r="C98" s="35" t="s">
        <v>384</v>
      </c>
      <c r="D98" s="35" t="s">
        <v>140</v>
      </c>
      <c r="E98" s="35" t="s">
        <v>50</v>
      </c>
      <c r="F98" s="35" t="s">
        <v>131</v>
      </c>
      <c r="G98" s="36" t="s">
        <v>398</v>
      </c>
      <c r="H98" s="35">
        <v>80.61</v>
      </c>
      <c r="I98" s="35" t="s">
        <v>38</v>
      </c>
      <c r="J98" s="35">
        <v>846343</v>
      </c>
      <c r="K98" s="35">
        <v>846343</v>
      </c>
      <c r="L98" s="35">
        <v>0</v>
      </c>
      <c r="M98" s="38">
        <v>1</v>
      </c>
      <c r="N98" s="36" t="s">
        <v>78</v>
      </c>
      <c r="O98" s="44">
        <f t="shared" si="5"/>
        <v>846343</v>
      </c>
      <c r="P98" s="44">
        <v>846343</v>
      </c>
      <c r="Q98" s="44">
        <v>0</v>
      </c>
      <c r="R98" s="45">
        <v>0</v>
      </c>
      <c r="S98" s="44">
        <v>0</v>
      </c>
      <c r="T98" s="36" t="s">
        <v>40</v>
      </c>
      <c r="U98" s="35">
        <v>846343</v>
      </c>
      <c r="V98" s="44">
        <v>0</v>
      </c>
      <c r="W98" s="44">
        <v>0</v>
      </c>
      <c r="X98" s="44">
        <v>0</v>
      </c>
      <c r="Y98" s="44">
        <f t="shared" si="4"/>
        <v>846343</v>
      </c>
      <c r="Z98" s="44">
        <f>O97-Y97</f>
        <v>0</v>
      </c>
      <c r="AA98" s="42" t="s">
        <v>399</v>
      </c>
    </row>
    <row r="99" s="22" customFormat="1" ht="354" customHeight="1" spans="1:27">
      <c r="A99" s="34">
        <v>95</v>
      </c>
      <c r="B99" s="35" t="s">
        <v>400</v>
      </c>
      <c r="C99" s="35" t="s">
        <v>384</v>
      </c>
      <c r="D99" s="35" t="s">
        <v>140</v>
      </c>
      <c r="E99" s="35" t="s">
        <v>50</v>
      </c>
      <c r="F99" s="35" t="s">
        <v>131</v>
      </c>
      <c r="G99" s="36" t="s">
        <v>401</v>
      </c>
      <c r="H99" s="35">
        <v>97.58</v>
      </c>
      <c r="I99" s="35" t="s">
        <v>38</v>
      </c>
      <c r="J99" s="35">
        <v>846343</v>
      </c>
      <c r="K99" s="35">
        <v>846343</v>
      </c>
      <c r="L99" s="35">
        <v>0</v>
      </c>
      <c r="M99" s="38">
        <v>1</v>
      </c>
      <c r="N99" s="36" t="s">
        <v>78</v>
      </c>
      <c r="O99" s="44">
        <f t="shared" si="5"/>
        <v>766635</v>
      </c>
      <c r="P99" s="44">
        <v>766635</v>
      </c>
      <c r="Q99" s="44">
        <v>0</v>
      </c>
      <c r="R99" s="45">
        <v>0</v>
      </c>
      <c r="S99" s="44">
        <v>0</v>
      </c>
      <c r="T99" s="36" t="s">
        <v>40</v>
      </c>
      <c r="U99" s="35">
        <v>766635</v>
      </c>
      <c r="V99" s="44">
        <v>0</v>
      </c>
      <c r="W99" s="44">
        <v>0</v>
      </c>
      <c r="X99" s="44">
        <v>0</v>
      </c>
      <c r="Y99" s="44">
        <f t="shared" si="4"/>
        <v>766635</v>
      </c>
      <c r="Z99" s="44">
        <f>O98-Y98</f>
        <v>0</v>
      </c>
      <c r="AA99" s="42" t="s">
        <v>402</v>
      </c>
    </row>
    <row r="100" s="22" customFormat="1" ht="409" customHeight="1" spans="1:27">
      <c r="A100" s="34">
        <v>96</v>
      </c>
      <c r="B100" s="35" t="s">
        <v>403</v>
      </c>
      <c r="C100" s="35" t="s">
        <v>404</v>
      </c>
      <c r="D100" s="35" t="s">
        <v>140</v>
      </c>
      <c r="E100" s="35" t="s">
        <v>50</v>
      </c>
      <c r="F100" s="35" t="s">
        <v>131</v>
      </c>
      <c r="G100" s="36" t="s">
        <v>405</v>
      </c>
      <c r="H100" s="35">
        <v>228.36</v>
      </c>
      <c r="I100" s="35" t="s">
        <v>38</v>
      </c>
      <c r="J100" s="35">
        <v>799295</v>
      </c>
      <c r="K100" s="35">
        <v>799295</v>
      </c>
      <c r="L100" s="35">
        <v>0</v>
      </c>
      <c r="M100" s="38">
        <v>1</v>
      </c>
      <c r="N100" s="36" t="s">
        <v>78</v>
      </c>
      <c r="O100" s="35">
        <f t="shared" si="5"/>
        <v>819900.83</v>
      </c>
      <c r="P100" s="35">
        <v>799295</v>
      </c>
      <c r="Q100" s="35">
        <v>0</v>
      </c>
      <c r="R100" s="35">
        <v>20605.83</v>
      </c>
      <c r="S100" s="35">
        <v>0</v>
      </c>
      <c r="T100" s="36" t="s">
        <v>40</v>
      </c>
      <c r="U100" s="44">
        <v>799295</v>
      </c>
      <c r="V100" s="35">
        <v>0</v>
      </c>
      <c r="W100" s="44">
        <v>20557.87</v>
      </c>
      <c r="X100" s="44">
        <v>0</v>
      </c>
      <c r="Y100" s="44">
        <f t="shared" si="4"/>
        <v>819852.87</v>
      </c>
      <c r="Z100" s="44">
        <f t="shared" ref="Z100:Z110" si="7">O100-Y100</f>
        <v>47.9599999999628</v>
      </c>
      <c r="AA100" s="42" t="s">
        <v>406</v>
      </c>
    </row>
    <row r="101" s="22" customFormat="1" ht="409" customHeight="1" spans="1:27">
      <c r="A101" s="34">
        <v>97</v>
      </c>
      <c r="B101" s="35" t="s">
        <v>407</v>
      </c>
      <c r="C101" s="35" t="s">
        <v>404</v>
      </c>
      <c r="D101" s="35" t="s">
        <v>140</v>
      </c>
      <c r="E101" s="35" t="s">
        <v>35</v>
      </c>
      <c r="F101" s="35" t="s">
        <v>131</v>
      </c>
      <c r="G101" s="36" t="s">
        <v>408</v>
      </c>
      <c r="H101" s="35">
        <v>432.01</v>
      </c>
      <c r="I101" s="35" t="s">
        <v>38</v>
      </c>
      <c r="J101" s="35">
        <v>1512070</v>
      </c>
      <c r="K101" s="35">
        <v>1512070</v>
      </c>
      <c r="L101" s="35">
        <v>0</v>
      </c>
      <c r="M101" s="38">
        <v>1</v>
      </c>
      <c r="N101" s="36" t="s">
        <v>78</v>
      </c>
      <c r="O101" s="35">
        <f t="shared" si="5"/>
        <v>1551051.16</v>
      </c>
      <c r="P101" s="35">
        <v>1512070</v>
      </c>
      <c r="Q101" s="35">
        <v>0</v>
      </c>
      <c r="R101" s="35">
        <v>38981.16</v>
      </c>
      <c r="S101" s="35">
        <v>0</v>
      </c>
      <c r="T101" s="36" t="s">
        <v>40</v>
      </c>
      <c r="U101" s="44">
        <v>1512070</v>
      </c>
      <c r="V101" s="44">
        <v>0</v>
      </c>
      <c r="W101" s="44">
        <v>38890.44</v>
      </c>
      <c r="X101" s="44">
        <v>0</v>
      </c>
      <c r="Y101" s="44">
        <f t="shared" si="4"/>
        <v>1550960.44</v>
      </c>
      <c r="Z101" s="44">
        <f t="shared" si="7"/>
        <v>90.7199999999721</v>
      </c>
      <c r="AA101" s="42" t="s">
        <v>409</v>
      </c>
    </row>
    <row r="102" s="22" customFormat="1" ht="408" customHeight="1" spans="1:27">
      <c r="A102" s="34">
        <v>98</v>
      </c>
      <c r="B102" s="35" t="s">
        <v>410</v>
      </c>
      <c r="C102" s="35" t="s">
        <v>404</v>
      </c>
      <c r="D102" s="35" t="s">
        <v>140</v>
      </c>
      <c r="E102" s="35" t="s">
        <v>35</v>
      </c>
      <c r="F102" s="35" t="s">
        <v>131</v>
      </c>
      <c r="G102" s="36" t="s">
        <v>411</v>
      </c>
      <c r="H102" s="35">
        <v>274.55</v>
      </c>
      <c r="I102" s="35" t="s">
        <v>38</v>
      </c>
      <c r="J102" s="35">
        <v>960960</v>
      </c>
      <c r="K102" s="35">
        <v>960960</v>
      </c>
      <c r="L102" s="35">
        <v>0</v>
      </c>
      <c r="M102" s="38">
        <v>1</v>
      </c>
      <c r="N102" s="36" t="s">
        <v>78</v>
      </c>
      <c r="O102" s="35">
        <f t="shared" si="5"/>
        <v>985733.55</v>
      </c>
      <c r="P102" s="35">
        <v>960960</v>
      </c>
      <c r="Q102" s="35">
        <v>0</v>
      </c>
      <c r="R102" s="35">
        <v>24773.55</v>
      </c>
      <c r="S102" s="35">
        <v>0</v>
      </c>
      <c r="T102" s="36" t="s">
        <v>40</v>
      </c>
      <c r="U102" s="44">
        <v>960960</v>
      </c>
      <c r="V102" s="44">
        <v>0</v>
      </c>
      <c r="W102" s="44">
        <v>24715.89</v>
      </c>
      <c r="X102" s="44">
        <v>0</v>
      </c>
      <c r="Y102" s="44">
        <f t="shared" si="4"/>
        <v>985675.89</v>
      </c>
      <c r="Z102" s="44">
        <f t="shared" si="7"/>
        <v>57.6600000000326</v>
      </c>
      <c r="AA102" s="42" t="s">
        <v>412</v>
      </c>
    </row>
    <row r="103" s="22" customFormat="1" ht="409" customHeight="1" spans="1:27">
      <c r="A103" s="34">
        <v>99</v>
      </c>
      <c r="B103" s="35" t="s">
        <v>413</v>
      </c>
      <c r="C103" s="35" t="s">
        <v>404</v>
      </c>
      <c r="D103" s="35" t="s">
        <v>140</v>
      </c>
      <c r="E103" s="35" t="s">
        <v>35</v>
      </c>
      <c r="F103" s="35" t="s">
        <v>385</v>
      </c>
      <c r="G103" s="36" t="s">
        <v>414</v>
      </c>
      <c r="H103" s="35">
        <v>66.57</v>
      </c>
      <c r="I103" s="35" t="s">
        <v>38</v>
      </c>
      <c r="J103" s="35">
        <v>665700</v>
      </c>
      <c r="K103" s="35">
        <v>665700</v>
      </c>
      <c r="L103" s="35">
        <v>0</v>
      </c>
      <c r="M103" s="38">
        <v>1</v>
      </c>
      <c r="N103" s="36" t="s">
        <v>78</v>
      </c>
      <c r="O103" s="35">
        <f t="shared" si="5"/>
        <v>682861.75</v>
      </c>
      <c r="P103" s="35">
        <v>665700</v>
      </c>
      <c r="Q103" s="35">
        <v>0</v>
      </c>
      <c r="R103" s="35">
        <v>17161.75</v>
      </c>
      <c r="S103" s="35">
        <v>0</v>
      </c>
      <c r="T103" s="36" t="s">
        <v>40</v>
      </c>
      <c r="U103" s="44">
        <v>665700</v>
      </c>
      <c r="V103" s="44">
        <v>0</v>
      </c>
      <c r="W103" s="44">
        <v>17121.8</v>
      </c>
      <c r="X103" s="44">
        <v>0</v>
      </c>
      <c r="Y103" s="44">
        <f t="shared" si="4"/>
        <v>682821.8</v>
      </c>
      <c r="Z103" s="44">
        <f t="shared" si="7"/>
        <v>39.9499999999534</v>
      </c>
      <c r="AA103" s="42" t="s">
        <v>415</v>
      </c>
    </row>
    <row r="104" s="22" customFormat="1" ht="409" customHeight="1" spans="1:27">
      <c r="A104" s="34">
        <v>100</v>
      </c>
      <c r="B104" s="35" t="s">
        <v>416</v>
      </c>
      <c r="C104" s="35" t="s">
        <v>404</v>
      </c>
      <c r="D104" s="35" t="s">
        <v>140</v>
      </c>
      <c r="E104" s="35" t="s">
        <v>35</v>
      </c>
      <c r="F104" s="35" t="s">
        <v>385</v>
      </c>
      <c r="G104" s="36" t="s">
        <v>417</v>
      </c>
      <c r="H104" s="35">
        <v>125.2</v>
      </c>
      <c r="I104" s="35" t="s">
        <v>38</v>
      </c>
      <c r="J104" s="35">
        <v>1252000</v>
      </c>
      <c r="K104" s="35">
        <v>1252000</v>
      </c>
      <c r="L104" s="35">
        <v>0</v>
      </c>
      <c r="M104" s="38">
        <v>1</v>
      </c>
      <c r="N104" s="36" t="s">
        <v>78</v>
      </c>
      <c r="O104" s="35">
        <f t="shared" si="5"/>
        <v>1284276.56</v>
      </c>
      <c r="P104" s="35">
        <v>1252000</v>
      </c>
      <c r="Q104" s="35">
        <v>0</v>
      </c>
      <c r="R104" s="35">
        <v>32276.56</v>
      </c>
      <c r="S104" s="35">
        <v>0</v>
      </c>
      <c r="T104" s="36" t="s">
        <v>40</v>
      </c>
      <c r="U104" s="44">
        <v>1252000</v>
      </c>
      <c r="V104" s="44">
        <v>0</v>
      </c>
      <c r="W104" s="44">
        <v>32201.44</v>
      </c>
      <c r="X104" s="44">
        <v>0</v>
      </c>
      <c r="Y104" s="44">
        <f t="shared" si="4"/>
        <v>1284201.44</v>
      </c>
      <c r="Z104" s="44">
        <f t="shared" si="7"/>
        <v>75.1200000001118</v>
      </c>
      <c r="AA104" s="42" t="s">
        <v>418</v>
      </c>
    </row>
    <row r="105" s="22" customFormat="1" ht="408" customHeight="1" spans="1:27">
      <c r="A105" s="34">
        <v>101</v>
      </c>
      <c r="B105" s="35" t="s">
        <v>419</v>
      </c>
      <c r="C105" s="35" t="s">
        <v>420</v>
      </c>
      <c r="D105" s="35" t="s">
        <v>140</v>
      </c>
      <c r="E105" s="35" t="s">
        <v>35</v>
      </c>
      <c r="F105" s="35" t="s">
        <v>131</v>
      </c>
      <c r="G105" s="43" t="s">
        <v>421</v>
      </c>
      <c r="H105" s="35">
        <v>111.83</v>
      </c>
      <c r="I105" s="35" t="s">
        <v>38</v>
      </c>
      <c r="J105" s="35">
        <v>1118300</v>
      </c>
      <c r="K105" s="35">
        <v>1118300</v>
      </c>
      <c r="L105" s="35">
        <v>0</v>
      </c>
      <c r="M105" s="38">
        <v>1</v>
      </c>
      <c r="N105" s="36" t="s">
        <v>78</v>
      </c>
      <c r="O105" s="35">
        <f t="shared" si="5"/>
        <v>1147129.77</v>
      </c>
      <c r="P105" s="35">
        <v>1118300</v>
      </c>
      <c r="Q105" s="35">
        <v>0</v>
      </c>
      <c r="R105" s="35">
        <v>28829.77</v>
      </c>
      <c r="S105" s="35">
        <v>0</v>
      </c>
      <c r="T105" s="36" t="s">
        <v>40</v>
      </c>
      <c r="U105" s="35">
        <v>1118300</v>
      </c>
      <c r="V105" s="44">
        <v>0</v>
      </c>
      <c r="W105" s="44">
        <v>28762.68</v>
      </c>
      <c r="X105" s="44">
        <v>0</v>
      </c>
      <c r="Y105" s="44">
        <f t="shared" si="4"/>
        <v>1147062.68</v>
      </c>
      <c r="Z105" s="44">
        <f t="shared" si="7"/>
        <v>67.0900000000838</v>
      </c>
      <c r="AA105" s="42" t="s">
        <v>422</v>
      </c>
    </row>
    <row r="106" s="22" customFormat="1" ht="409" customHeight="1" spans="1:27">
      <c r="A106" s="34">
        <v>102</v>
      </c>
      <c r="B106" s="35" t="s">
        <v>423</v>
      </c>
      <c r="C106" s="35" t="s">
        <v>420</v>
      </c>
      <c r="D106" s="35" t="s">
        <v>140</v>
      </c>
      <c r="E106" s="35" t="s">
        <v>35</v>
      </c>
      <c r="F106" s="35" t="s">
        <v>131</v>
      </c>
      <c r="G106" s="36" t="s">
        <v>424</v>
      </c>
      <c r="H106" s="35">
        <v>80.04</v>
      </c>
      <c r="I106" s="35" t="s">
        <v>38</v>
      </c>
      <c r="J106" s="35">
        <v>800400</v>
      </c>
      <c r="K106" s="35">
        <v>800400</v>
      </c>
      <c r="L106" s="35">
        <v>0</v>
      </c>
      <c r="M106" s="38">
        <v>1</v>
      </c>
      <c r="N106" s="36" t="s">
        <v>78</v>
      </c>
      <c r="O106" s="35">
        <f t="shared" si="5"/>
        <v>821034.31</v>
      </c>
      <c r="P106" s="35">
        <v>800400</v>
      </c>
      <c r="Q106" s="35">
        <v>0</v>
      </c>
      <c r="R106" s="35">
        <v>20634.31</v>
      </c>
      <c r="S106" s="35">
        <v>0</v>
      </c>
      <c r="T106" s="36" t="s">
        <v>40</v>
      </c>
      <c r="U106" s="35">
        <v>800400</v>
      </c>
      <c r="V106" s="44">
        <v>0</v>
      </c>
      <c r="W106" s="44">
        <v>20586.29</v>
      </c>
      <c r="X106" s="44">
        <v>0</v>
      </c>
      <c r="Y106" s="44">
        <f t="shared" si="4"/>
        <v>820986.29</v>
      </c>
      <c r="Z106" s="44">
        <f t="shared" si="7"/>
        <v>48.0200000000186</v>
      </c>
      <c r="AA106" s="42" t="s">
        <v>425</v>
      </c>
    </row>
    <row r="107" s="22" customFormat="1" ht="409" customHeight="1" spans="1:27">
      <c r="A107" s="34">
        <v>103</v>
      </c>
      <c r="B107" s="35" t="s">
        <v>426</v>
      </c>
      <c r="C107" s="35" t="s">
        <v>420</v>
      </c>
      <c r="D107" s="35" t="s">
        <v>140</v>
      </c>
      <c r="E107" s="35" t="s">
        <v>35</v>
      </c>
      <c r="F107" s="35" t="s">
        <v>131</v>
      </c>
      <c r="G107" s="36" t="s">
        <v>427</v>
      </c>
      <c r="H107" s="35">
        <v>99.1</v>
      </c>
      <c r="I107" s="35" t="s">
        <v>38</v>
      </c>
      <c r="J107" s="35">
        <v>991100</v>
      </c>
      <c r="K107" s="35">
        <v>991100</v>
      </c>
      <c r="L107" s="35">
        <v>0</v>
      </c>
      <c r="M107" s="38">
        <v>1</v>
      </c>
      <c r="N107" s="36" t="s">
        <v>78</v>
      </c>
      <c r="O107" s="35">
        <f t="shared" si="5"/>
        <v>1016650.56</v>
      </c>
      <c r="P107" s="35">
        <v>991100</v>
      </c>
      <c r="Q107" s="35">
        <v>0</v>
      </c>
      <c r="R107" s="35">
        <v>25550.56</v>
      </c>
      <c r="S107" s="35">
        <v>0</v>
      </c>
      <c r="T107" s="36" t="s">
        <v>40</v>
      </c>
      <c r="U107" s="35">
        <v>991100</v>
      </c>
      <c r="V107" s="44">
        <v>0</v>
      </c>
      <c r="W107" s="44">
        <v>25491.09</v>
      </c>
      <c r="X107" s="44">
        <v>0</v>
      </c>
      <c r="Y107" s="44">
        <f t="shared" si="4"/>
        <v>1016591.09</v>
      </c>
      <c r="Z107" s="44">
        <f t="shared" si="7"/>
        <v>59.4700000000885</v>
      </c>
      <c r="AA107" s="42" t="s">
        <v>428</v>
      </c>
    </row>
    <row r="108" s="22" customFormat="1" ht="409" customHeight="1" spans="1:27">
      <c r="A108" s="34">
        <v>104</v>
      </c>
      <c r="B108" s="35" t="s">
        <v>429</v>
      </c>
      <c r="C108" s="35" t="s">
        <v>420</v>
      </c>
      <c r="D108" s="35" t="s">
        <v>140</v>
      </c>
      <c r="E108" s="35" t="s">
        <v>35</v>
      </c>
      <c r="F108" s="35" t="s">
        <v>385</v>
      </c>
      <c r="G108" s="36" t="s">
        <v>430</v>
      </c>
      <c r="H108" s="35">
        <v>261.14</v>
      </c>
      <c r="I108" s="35" t="s">
        <v>38</v>
      </c>
      <c r="J108" s="35">
        <v>913990</v>
      </c>
      <c r="K108" s="35">
        <v>913990</v>
      </c>
      <c r="L108" s="35">
        <v>0</v>
      </c>
      <c r="M108" s="38">
        <v>1</v>
      </c>
      <c r="N108" s="36" t="s">
        <v>78</v>
      </c>
      <c r="O108" s="35">
        <f t="shared" si="5"/>
        <v>937552.66</v>
      </c>
      <c r="P108" s="35">
        <v>913990</v>
      </c>
      <c r="Q108" s="35">
        <v>0</v>
      </c>
      <c r="R108" s="35">
        <v>23562.66</v>
      </c>
      <c r="S108" s="35">
        <v>0</v>
      </c>
      <c r="T108" s="36" t="s">
        <v>40</v>
      </c>
      <c r="U108" s="35">
        <v>913990</v>
      </c>
      <c r="V108" s="44">
        <v>0</v>
      </c>
      <c r="W108" s="44">
        <v>23507.82</v>
      </c>
      <c r="X108" s="44">
        <v>0</v>
      </c>
      <c r="Y108" s="44">
        <f t="shared" si="4"/>
        <v>937497.82</v>
      </c>
      <c r="Z108" s="44">
        <f t="shared" si="7"/>
        <v>54.8400000000838</v>
      </c>
      <c r="AA108" s="42" t="s">
        <v>431</v>
      </c>
    </row>
    <row r="109" s="22" customFormat="1" ht="409" customHeight="1" spans="1:27">
      <c r="A109" s="34">
        <v>105</v>
      </c>
      <c r="B109" s="35" t="s">
        <v>432</v>
      </c>
      <c r="C109" s="35" t="s">
        <v>420</v>
      </c>
      <c r="D109" s="35" t="s">
        <v>140</v>
      </c>
      <c r="E109" s="35" t="s">
        <v>35</v>
      </c>
      <c r="F109" s="35" t="s">
        <v>385</v>
      </c>
      <c r="G109" s="36" t="s">
        <v>433</v>
      </c>
      <c r="H109" s="35">
        <v>252.89</v>
      </c>
      <c r="I109" s="35" t="s">
        <v>38</v>
      </c>
      <c r="J109" s="35">
        <v>885115</v>
      </c>
      <c r="K109" s="35">
        <v>885115</v>
      </c>
      <c r="L109" s="35">
        <v>0</v>
      </c>
      <c r="M109" s="38">
        <v>1</v>
      </c>
      <c r="N109" s="36" t="s">
        <v>78</v>
      </c>
      <c r="O109" s="35">
        <f t="shared" si="5"/>
        <v>907933.26</v>
      </c>
      <c r="P109" s="35">
        <v>885115</v>
      </c>
      <c r="Q109" s="35">
        <v>0</v>
      </c>
      <c r="R109" s="35">
        <v>22818.26</v>
      </c>
      <c r="S109" s="35">
        <v>0</v>
      </c>
      <c r="T109" s="36" t="s">
        <v>40</v>
      </c>
      <c r="U109" s="35">
        <v>885115</v>
      </c>
      <c r="V109" s="44">
        <v>0</v>
      </c>
      <c r="W109" s="44">
        <v>22765.16</v>
      </c>
      <c r="X109" s="44">
        <v>0</v>
      </c>
      <c r="Y109" s="44">
        <f t="shared" si="4"/>
        <v>907880.16</v>
      </c>
      <c r="Z109" s="44">
        <f t="shared" si="7"/>
        <v>53.0999999999767</v>
      </c>
      <c r="AA109" s="42" t="s">
        <v>434</v>
      </c>
    </row>
    <row r="110" s="22" customFormat="1" ht="408" customHeight="1" spans="1:27">
      <c r="A110" s="34">
        <v>106</v>
      </c>
      <c r="B110" s="44" t="s">
        <v>435</v>
      </c>
      <c r="C110" s="44" t="s">
        <v>436</v>
      </c>
      <c r="D110" s="44" t="s">
        <v>437</v>
      </c>
      <c r="E110" s="44" t="s">
        <v>438</v>
      </c>
      <c r="F110" s="44" t="s">
        <v>439</v>
      </c>
      <c r="G110" s="45" t="s">
        <v>440</v>
      </c>
      <c r="H110" s="44">
        <v>9510.63</v>
      </c>
      <c r="I110" s="44" t="s">
        <v>38</v>
      </c>
      <c r="J110" s="44">
        <v>39373845</v>
      </c>
      <c r="K110" s="44">
        <v>39373845</v>
      </c>
      <c r="L110" s="44">
        <v>0</v>
      </c>
      <c r="M110" s="49">
        <v>1</v>
      </c>
      <c r="N110" s="36" t="s">
        <v>78</v>
      </c>
      <c r="O110" s="35">
        <f t="shared" si="5"/>
        <v>53069152</v>
      </c>
      <c r="P110" s="44">
        <v>39373845</v>
      </c>
      <c r="Q110" s="44">
        <v>0</v>
      </c>
      <c r="R110" s="45">
        <v>13695307</v>
      </c>
      <c r="S110" s="44">
        <v>0</v>
      </c>
      <c r="T110" s="36" t="s">
        <v>40</v>
      </c>
      <c r="U110" s="44">
        <v>39373845</v>
      </c>
      <c r="V110" s="44">
        <v>0</v>
      </c>
      <c r="W110" s="44">
        <v>1012695.29</v>
      </c>
      <c r="X110" s="44">
        <v>0</v>
      </c>
      <c r="Y110" s="44">
        <f t="shared" si="4"/>
        <v>40386540.29</v>
      </c>
      <c r="Z110" s="44">
        <f t="shared" si="7"/>
        <v>12682611.71</v>
      </c>
      <c r="AA110" s="42" t="s">
        <v>441</v>
      </c>
    </row>
    <row r="111" s="22" customFormat="1" ht="409" customHeight="1" spans="1:27">
      <c r="A111" s="34">
        <v>107</v>
      </c>
      <c r="B111" s="44" t="s">
        <v>442</v>
      </c>
      <c r="C111" s="44" t="s">
        <v>443</v>
      </c>
      <c r="D111" s="44" t="s">
        <v>140</v>
      </c>
      <c r="E111" s="44" t="s">
        <v>35</v>
      </c>
      <c r="F111" s="44" t="s">
        <v>44</v>
      </c>
      <c r="G111" s="45" t="s">
        <v>444</v>
      </c>
      <c r="H111" s="44">
        <v>40.09</v>
      </c>
      <c r="I111" s="44" t="s">
        <v>38</v>
      </c>
      <c r="J111" s="44">
        <v>723195</v>
      </c>
      <c r="K111" s="44">
        <v>320000</v>
      </c>
      <c r="L111" s="44">
        <f t="shared" ref="L111:L116" si="8">J111-K111</f>
        <v>403195</v>
      </c>
      <c r="M111" s="49">
        <v>0.4425</v>
      </c>
      <c r="N111" s="45" t="s">
        <v>78</v>
      </c>
      <c r="O111" s="44">
        <v>320000</v>
      </c>
      <c r="P111" s="44">
        <v>320000</v>
      </c>
      <c r="Q111" s="44">
        <v>0</v>
      </c>
      <c r="R111" s="45" t="s">
        <v>63</v>
      </c>
      <c r="S111" s="44">
        <v>0</v>
      </c>
      <c r="T111" s="45" t="s">
        <v>40</v>
      </c>
      <c r="U111" s="44">
        <v>320000</v>
      </c>
      <c r="V111" s="44">
        <v>0</v>
      </c>
      <c r="W111" s="44">
        <v>0</v>
      </c>
      <c r="X111" s="44">
        <v>0</v>
      </c>
      <c r="Y111" s="44">
        <v>320000</v>
      </c>
      <c r="Z111" s="44">
        <v>0</v>
      </c>
      <c r="AA111" s="42" t="s">
        <v>445</v>
      </c>
    </row>
    <row r="112" s="22" customFormat="1" ht="409" customHeight="1" spans="1:27">
      <c r="A112" s="34">
        <v>108</v>
      </c>
      <c r="B112" s="35" t="s">
        <v>446</v>
      </c>
      <c r="C112" s="35" t="s">
        <v>443</v>
      </c>
      <c r="D112" s="35" t="s">
        <v>34</v>
      </c>
      <c r="E112" s="35" t="s">
        <v>50</v>
      </c>
      <c r="F112" s="35" t="s">
        <v>131</v>
      </c>
      <c r="G112" s="36" t="s">
        <v>447</v>
      </c>
      <c r="H112" s="35">
        <v>129.83</v>
      </c>
      <c r="I112" s="35" t="s">
        <v>38</v>
      </c>
      <c r="J112" s="35">
        <v>301319</v>
      </c>
      <c r="K112" s="35">
        <v>150660</v>
      </c>
      <c r="L112" s="35">
        <f t="shared" si="8"/>
        <v>150659</v>
      </c>
      <c r="M112" s="38">
        <v>0.5</v>
      </c>
      <c r="N112" s="36" t="s">
        <v>78</v>
      </c>
      <c r="O112" s="35">
        <v>150660</v>
      </c>
      <c r="P112" s="35">
        <v>150660</v>
      </c>
      <c r="Q112" s="36">
        <v>0</v>
      </c>
      <c r="R112" s="45" t="s">
        <v>63</v>
      </c>
      <c r="S112" s="35">
        <v>0</v>
      </c>
      <c r="T112" s="36" t="s">
        <v>79</v>
      </c>
      <c r="U112" s="35">
        <v>150660</v>
      </c>
      <c r="V112" s="35">
        <v>0</v>
      </c>
      <c r="W112" s="35">
        <v>0</v>
      </c>
      <c r="X112" s="35">
        <v>0</v>
      </c>
      <c r="Y112" s="35">
        <v>150660</v>
      </c>
      <c r="Z112" s="35">
        <v>0</v>
      </c>
      <c r="AA112" s="52" t="s">
        <v>448</v>
      </c>
    </row>
    <row r="113" s="22" customFormat="1" ht="409" customHeight="1" spans="1:27">
      <c r="A113" s="34">
        <v>109</v>
      </c>
      <c r="B113" s="35" t="s">
        <v>449</v>
      </c>
      <c r="C113" s="35" t="s">
        <v>450</v>
      </c>
      <c r="D113" s="35" t="s">
        <v>34</v>
      </c>
      <c r="E113" s="35" t="s">
        <v>50</v>
      </c>
      <c r="F113" s="35" t="s">
        <v>385</v>
      </c>
      <c r="G113" s="35" t="s">
        <v>285</v>
      </c>
      <c r="H113" s="35">
        <v>140.41</v>
      </c>
      <c r="I113" s="35" t="s">
        <v>38</v>
      </c>
      <c r="J113" s="35">
        <v>336884</v>
      </c>
      <c r="K113" s="35">
        <v>101884</v>
      </c>
      <c r="L113" s="35">
        <f t="shared" si="8"/>
        <v>235000</v>
      </c>
      <c r="M113" s="38">
        <v>0.3024</v>
      </c>
      <c r="N113" s="36" t="s">
        <v>78</v>
      </c>
      <c r="O113" s="35">
        <f>SUM(P113:S113)</f>
        <v>101884</v>
      </c>
      <c r="P113" s="35">
        <v>101884</v>
      </c>
      <c r="Q113" s="36">
        <v>0</v>
      </c>
      <c r="R113" s="45" t="s">
        <v>63</v>
      </c>
      <c r="S113" s="35">
        <v>0</v>
      </c>
      <c r="T113" s="36" t="s">
        <v>79</v>
      </c>
      <c r="U113" s="35">
        <v>101884</v>
      </c>
      <c r="V113" s="35">
        <v>0</v>
      </c>
      <c r="W113" s="35">
        <v>0</v>
      </c>
      <c r="X113" s="35">
        <v>0</v>
      </c>
      <c r="Y113" s="35">
        <f>SUM(U113:X113)</f>
        <v>101884</v>
      </c>
      <c r="Z113" s="35">
        <v>0</v>
      </c>
      <c r="AA113" s="42" t="s">
        <v>451</v>
      </c>
    </row>
    <row r="114" s="22" customFormat="1" ht="409" customHeight="1" spans="1:27">
      <c r="A114" s="34">
        <v>110</v>
      </c>
      <c r="B114" s="35" t="s">
        <v>452</v>
      </c>
      <c r="C114" s="35" t="s">
        <v>453</v>
      </c>
      <c r="D114" s="35" t="s">
        <v>34</v>
      </c>
      <c r="E114" s="35" t="s">
        <v>50</v>
      </c>
      <c r="F114" s="35" t="s">
        <v>131</v>
      </c>
      <c r="G114" s="35" t="s">
        <v>332</v>
      </c>
      <c r="H114" s="35">
        <v>127</v>
      </c>
      <c r="I114" s="35" t="s">
        <v>38</v>
      </c>
      <c r="J114" s="35">
        <v>283865</v>
      </c>
      <c r="K114" s="35">
        <v>120865</v>
      </c>
      <c r="L114" s="35">
        <f t="shared" si="8"/>
        <v>163000</v>
      </c>
      <c r="M114" s="38">
        <v>0.4258</v>
      </c>
      <c r="N114" s="36" t="s">
        <v>78</v>
      </c>
      <c r="O114" s="35">
        <v>170865</v>
      </c>
      <c r="P114" s="35">
        <v>170865</v>
      </c>
      <c r="Q114" s="36">
        <v>0</v>
      </c>
      <c r="R114" s="36" t="s">
        <v>63</v>
      </c>
      <c r="S114" s="35">
        <v>0</v>
      </c>
      <c r="T114" s="36" t="s">
        <v>79</v>
      </c>
      <c r="U114" s="35">
        <v>120865</v>
      </c>
      <c r="V114" s="35">
        <v>0</v>
      </c>
      <c r="W114" s="35">
        <v>0</v>
      </c>
      <c r="X114" s="35">
        <v>0</v>
      </c>
      <c r="Y114" s="35">
        <f>SUM(U114:X114)</f>
        <v>120865</v>
      </c>
      <c r="Z114" s="44">
        <f>O114-Y114</f>
        <v>50000</v>
      </c>
      <c r="AA114" s="42" t="s">
        <v>454</v>
      </c>
    </row>
    <row r="115" s="22" customFormat="1" ht="409" customHeight="1" spans="1:27">
      <c r="A115" s="34">
        <v>111</v>
      </c>
      <c r="B115" s="35" t="s">
        <v>455</v>
      </c>
      <c r="C115" s="36" t="s">
        <v>456</v>
      </c>
      <c r="D115" s="35" t="s">
        <v>34</v>
      </c>
      <c r="E115" s="35" t="s">
        <v>50</v>
      </c>
      <c r="F115" s="35" t="s">
        <v>385</v>
      </c>
      <c r="G115" s="35" t="s">
        <v>457</v>
      </c>
      <c r="H115" s="35">
        <v>140.41</v>
      </c>
      <c r="I115" s="35" t="s">
        <v>38</v>
      </c>
      <c r="J115" s="35">
        <v>330003</v>
      </c>
      <c r="K115" s="35">
        <v>330003</v>
      </c>
      <c r="L115" s="35">
        <f t="shared" si="8"/>
        <v>0</v>
      </c>
      <c r="M115" s="38">
        <v>1</v>
      </c>
      <c r="N115" s="36" t="s">
        <v>78</v>
      </c>
      <c r="O115" s="35">
        <f t="shared" ref="O115:O124" si="9">SUM(P115:S115)</f>
        <v>330003</v>
      </c>
      <c r="P115" s="35">
        <v>330003</v>
      </c>
      <c r="Q115" s="36">
        <v>0</v>
      </c>
      <c r="R115" s="36">
        <v>0</v>
      </c>
      <c r="S115" s="35">
        <v>0</v>
      </c>
      <c r="T115" s="36" t="s">
        <v>79</v>
      </c>
      <c r="U115" s="35">
        <v>330003</v>
      </c>
      <c r="V115" s="35">
        <v>0</v>
      </c>
      <c r="W115" s="35">
        <v>0</v>
      </c>
      <c r="X115" s="35">
        <v>0</v>
      </c>
      <c r="Y115" s="35">
        <v>330003</v>
      </c>
      <c r="Z115" s="44">
        <v>0</v>
      </c>
      <c r="AA115" s="42" t="s">
        <v>458</v>
      </c>
    </row>
    <row r="116" s="22" customFormat="1" ht="409" customHeight="1" spans="1:27">
      <c r="A116" s="34">
        <v>112</v>
      </c>
      <c r="B116" s="35" t="s">
        <v>459</v>
      </c>
      <c r="C116" s="35" t="s">
        <v>460</v>
      </c>
      <c r="D116" s="35" t="s">
        <v>34</v>
      </c>
      <c r="E116" s="35" t="s">
        <v>50</v>
      </c>
      <c r="F116" s="35" t="s">
        <v>385</v>
      </c>
      <c r="G116" s="35" t="s">
        <v>461</v>
      </c>
      <c r="H116" s="35">
        <v>140.41</v>
      </c>
      <c r="I116" s="35" t="s">
        <v>38</v>
      </c>
      <c r="J116" s="35">
        <v>357526</v>
      </c>
      <c r="K116" s="35">
        <v>257526</v>
      </c>
      <c r="L116" s="35">
        <f t="shared" si="8"/>
        <v>100000</v>
      </c>
      <c r="M116" s="38">
        <v>0.7203</v>
      </c>
      <c r="N116" s="36" t="s">
        <v>78</v>
      </c>
      <c r="O116" s="35">
        <f t="shared" si="9"/>
        <v>257526</v>
      </c>
      <c r="P116" s="35">
        <v>257526</v>
      </c>
      <c r="Q116" s="36">
        <v>0</v>
      </c>
      <c r="R116" s="36" t="s">
        <v>63</v>
      </c>
      <c r="S116" s="35">
        <v>0</v>
      </c>
      <c r="T116" s="36" t="s">
        <v>79</v>
      </c>
      <c r="U116" s="35">
        <v>257526</v>
      </c>
      <c r="V116" s="35">
        <v>0</v>
      </c>
      <c r="W116" s="35">
        <v>0</v>
      </c>
      <c r="X116" s="35">
        <v>0</v>
      </c>
      <c r="Y116" s="35">
        <f>SUM(U116:X116)</f>
        <v>257526</v>
      </c>
      <c r="Z116" s="44">
        <f>O116-Y116</f>
        <v>0</v>
      </c>
      <c r="AA116" s="42" t="s">
        <v>462</v>
      </c>
    </row>
    <row r="117" s="22" customFormat="1" ht="409" customHeight="1" spans="1:27">
      <c r="A117" s="34">
        <v>113</v>
      </c>
      <c r="B117" s="35" t="s">
        <v>463</v>
      </c>
      <c r="C117" s="36" t="s">
        <v>464</v>
      </c>
      <c r="D117" s="35" t="s">
        <v>34</v>
      </c>
      <c r="E117" s="35" t="s">
        <v>50</v>
      </c>
      <c r="F117" s="35" t="s">
        <v>131</v>
      </c>
      <c r="G117" s="35" t="s">
        <v>115</v>
      </c>
      <c r="H117" s="35">
        <v>129.83</v>
      </c>
      <c r="I117" s="35" t="s">
        <v>38</v>
      </c>
      <c r="J117" s="35">
        <v>297502</v>
      </c>
      <c r="K117" s="35">
        <v>89502</v>
      </c>
      <c r="L117" s="35">
        <v>208000</v>
      </c>
      <c r="M117" s="38">
        <v>0.3008</v>
      </c>
      <c r="N117" s="36" t="s">
        <v>78</v>
      </c>
      <c r="O117" s="35">
        <f t="shared" si="9"/>
        <v>89502</v>
      </c>
      <c r="P117" s="35">
        <v>89502</v>
      </c>
      <c r="Q117" s="36">
        <v>0</v>
      </c>
      <c r="R117" s="36" t="s">
        <v>63</v>
      </c>
      <c r="S117" s="35">
        <v>0</v>
      </c>
      <c r="T117" s="36" t="s">
        <v>79</v>
      </c>
      <c r="U117" s="35">
        <v>89802</v>
      </c>
      <c r="V117" s="35">
        <v>0</v>
      </c>
      <c r="W117" s="35">
        <v>0</v>
      </c>
      <c r="X117" s="35">
        <v>0</v>
      </c>
      <c r="Y117" s="35">
        <v>89802</v>
      </c>
      <c r="Z117" s="35">
        <v>0</v>
      </c>
      <c r="AA117" s="42" t="s">
        <v>465</v>
      </c>
    </row>
    <row r="118" s="22" customFormat="1" ht="409" customHeight="1" spans="1:27">
      <c r="A118" s="34">
        <v>114</v>
      </c>
      <c r="B118" s="35" t="s">
        <v>466</v>
      </c>
      <c r="C118" s="35" t="s">
        <v>467</v>
      </c>
      <c r="D118" s="35" t="s">
        <v>34</v>
      </c>
      <c r="E118" s="35" t="s">
        <v>50</v>
      </c>
      <c r="F118" s="35" t="s">
        <v>131</v>
      </c>
      <c r="G118" s="35" t="s">
        <v>281</v>
      </c>
      <c r="H118" s="35">
        <v>127.03</v>
      </c>
      <c r="I118" s="35" t="s">
        <v>38</v>
      </c>
      <c r="J118" s="35">
        <v>298805</v>
      </c>
      <c r="K118" s="35">
        <v>89805</v>
      </c>
      <c r="L118" s="35">
        <v>209000</v>
      </c>
      <c r="M118" s="38">
        <v>0.3005</v>
      </c>
      <c r="N118" s="36" t="s">
        <v>78</v>
      </c>
      <c r="O118" s="35">
        <f t="shared" si="9"/>
        <v>89805</v>
      </c>
      <c r="P118" s="35">
        <v>89805</v>
      </c>
      <c r="Q118" s="36">
        <v>0</v>
      </c>
      <c r="R118" s="36" t="s">
        <v>63</v>
      </c>
      <c r="S118" s="36">
        <v>0</v>
      </c>
      <c r="T118" s="36" t="s">
        <v>79</v>
      </c>
      <c r="U118" s="35">
        <v>89805</v>
      </c>
      <c r="V118" s="35">
        <v>0</v>
      </c>
      <c r="W118" s="35">
        <v>0</v>
      </c>
      <c r="X118" s="35">
        <v>0</v>
      </c>
      <c r="Y118" s="35">
        <f t="shared" ref="Y118:Y124" si="10">SUM(U118:X118)</f>
        <v>89805</v>
      </c>
      <c r="Z118" s="44">
        <f>P118-Y118</f>
        <v>0</v>
      </c>
      <c r="AA118" s="42" t="s">
        <v>468</v>
      </c>
    </row>
    <row r="119" s="22" customFormat="1" ht="409" customHeight="1" spans="1:27">
      <c r="A119" s="34">
        <v>115</v>
      </c>
      <c r="B119" s="35" t="s">
        <v>469</v>
      </c>
      <c r="C119" s="35" t="s">
        <v>470</v>
      </c>
      <c r="D119" s="35" t="s">
        <v>34</v>
      </c>
      <c r="E119" s="35" t="s">
        <v>50</v>
      </c>
      <c r="F119" s="35" t="s">
        <v>131</v>
      </c>
      <c r="G119" s="35" t="s">
        <v>471</v>
      </c>
      <c r="H119" s="35">
        <v>129.83</v>
      </c>
      <c r="I119" s="35" t="s">
        <v>38</v>
      </c>
      <c r="J119" s="35">
        <v>306409</v>
      </c>
      <c r="K119" s="35">
        <v>96409</v>
      </c>
      <c r="L119" s="35">
        <v>210000</v>
      </c>
      <c r="M119" s="38">
        <v>0.3146</v>
      </c>
      <c r="N119" s="36" t="s">
        <v>78</v>
      </c>
      <c r="O119" s="35">
        <f t="shared" si="9"/>
        <v>96409</v>
      </c>
      <c r="P119" s="35">
        <v>96409</v>
      </c>
      <c r="Q119" s="36">
        <v>0</v>
      </c>
      <c r="R119" s="36" t="s">
        <v>63</v>
      </c>
      <c r="S119" s="35">
        <v>0</v>
      </c>
      <c r="T119" s="36" t="s">
        <v>79</v>
      </c>
      <c r="U119" s="35">
        <v>96409</v>
      </c>
      <c r="V119" s="35">
        <v>0</v>
      </c>
      <c r="W119" s="35">
        <v>0</v>
      </c>
      <c r="X119" s="35">
        <v>0</v>
      </c>
      <c r="Y119" s="35">
        <f t="shared" si="10"/>
        <v>96409</v>
      </c>
      <c r="Z119" s="44">
        <f>P119-Y119</f>
        <v>0</v>
      </c>
      <c r="AA119" s="42" t="s">
        <v>472</v>
      </c>
    </row>
    <row r="120" s="22" customFormat="1" ht="409" customHeight="1" spans="1:27">
      <c r="A120" s="34">
        <v>116</v>
      </c>
      <c r="B120" s="35" t="s">
        <v>473</v>
      </c>
      <c r="C120" s="36" t="s">
        <v>474</v>
      </c>
      <c r="D120" s="35" t="s">
        <v>34</v>
      </c>
      <c r="E120" s="35" t="s">
        <v>50</v>
      </c>
      <c r="F120" s="35" t="s">
        <v>131</v>
      </c>
      <c r="G120" s="35" t="s">
        <v>461</v>
      </c>
      <c r="H120" s="35">
        <v>127.03</v>
      </c>
      <c r="I120" s="35" t="s">
        <v>38</v>
      </c>
      <c r="J120" s="35">
        <v>323705</v>
      </c>
      <c r="K120" s="35">
        <v>97705</v>
      </c>
      <c r="L120" s="35">
        <v>226000</v>
      </c>
      <c r="M120" s="38">
        <v>0.3018</v>
      </c>
      <c r="N120" s="36" t="s">
        <v>78</v>
      </c>
      <c r="O120" s="35">
        <f t="shared" si="9"/>
        <v>103926.6</v>
      </c>
      <c r="P120" s="35">
        <v>97705</v>
      </c>
      <c r="Q120" s="36">
        <v>0</v>
      </c>
      <c r="R120" s="36">
        <v>6221.6</v>
      </c>
      <c r="S120" s="35">
        <v>0</v>
      </c>
      <c r="T120" s="36" t="s">
        <v>79</v>
      </c>
      <c r="U120" s="35">
        <v>97705</v>
      </c>
      <c r="V120" s="35">
        <v>0</v>
      </c>
      <c r="W120" s="35">
        <v>0</v>
      </c>
      <c r="X120" s="35">
        <v>0</v>
      </c>
      <c r="Y120" s="35">
        <f t="shared" si="10"/>
        <v>97705</v>
      </c>
      <c r="Z120" s="44">
        <f>O120-Y120</f>
        <v>6221.60000000001</v>
      </c>
      <c r="AA120" s="42" t="s">
        <v>475</v>
      </c>
    </row>
    <row r="121" s="22" customFormat="1" ht="409" customHeight="1" spans="1:27">
      <c r="A121" s="34">
        <v>117</v>
      </c>
      <c r="B121" s="35" t="s">
        <v>476</v>
      </c>
      <c r="C121" s="35" t="s">
        <v>477</v>
      </c>
      <c r="D121" s="35" t="s">
        <v>34</v>
      </c>
      <c r="E121" s="35" t="s">
        <v>50</v>
      </c>
      <c r="F121" s="35" t="s">
        <v>131</v>
      </c>
      <c r="G121" s="35" t="s">
        <v>136</v>
      </c>
      <c r="H121" s="35">
        <v>127.03</v>
      </c>
      <c r="I121" s="35" t="s">
        <v>38</v>
      </c>
      <c r="J121" s="35">
        <v>302540</v>
      </c>
      <c r="K121" s="35">
        <v>95540</v>
      </c>
      <c r="L121" s="35">
        <v>207000</v>
      </c>
      <c r="M121" s="38">
        <v>0.3158</v>
      </c>
      <c r="N121" s="36" t="s">
        <v>78</v>
      </c>
      <c r="O121" s="35">
        <f t="shared" si="9"/>
        <v>95540</v>
      </c>
      <c r="P121" s="35">
        <v>95540</v>
      </c>
      <c r="Q121" s="36">
        <v>0</v>
      </c>
      <c r="R121" s="36" t="s">
        <v>63</v>
      </c>
      <c r="S121" s="35">
        <v>0</v>
      </c>
      <c r="T121" s="36" t="s">
        <v>79</v>
      </c>
      <c r="U121" s="35">
        <v>95540</v>
      </c>
      <c r="V121" s="35">
        <v>0</v>
      </c>
      <c r="W121" s="35">
        <v>0</v>
      </c>
      <c r="X121" s="35">
        <v>0</v>
      </c>
      <c r="Y121" s="35">
        <f t="shared" si="10"/>
        <v>95540</v>
      </c>
      <c r="Z121" s="44">
        <f>O121-Y121</f>
        <v>0</v>
      </c>
      <c r="AA121" s="42" t="s">
        <v>478</v>
      </c>
    </row>
    <row r="122" s="22" customFormat="1" ht="409" customHeight="1" spans="1:27">
      <c r="A122" s="34">
        <v>118</v>
      </c>
      <c r="B122" s="35" t="s">
        <v>479</v>
      </c>
      <c r="C122" s="35" t="s">
        <v>480</v>
      </c>
      <c r="D122" s="35" t="s">
        <v>34</v>
      </c>
      <c r="E122" s="35" t="s">
        <v>50</v>
      </c>
      <c r="F122" s="35" t="s">
        <v>131</v>
      </c>
      <c r="G122" s="35" t="s">
        <v>328</v>
      </c>
      <c r="H122" s="35">
        <v>129.83</v>
      </c>
      <c r="I122" s="35" t="s">
        <v>38</v>
      </c>
      <c r="J122" s="35">
        <v>312772</v>
      </c>
      <c r="K122" s="35">
        <v>94772</v>
      </c>
      <c r="L122" s="35">
        <f>J122-K122</f>
        <v>218000</v>
      </c>
      <c r="M122" s="38">
        <v>0.303</v>
      </c>
      <c r="N122" s="36" t="s">
        <v>78</v>
      </c>
      <c r="O122" s="35">
        <f t="shared" si="9"/>
        <v>94772</v>
      </c>
      <c r="P122" s="35">
        <v>94772</v>
      </c>
      <c r="Q122" s="36">
        <v>0</v>
      </c>
      <c r="R122" s="36" t="s">
        <v>63</v>
      </c>
      <c r="S122" s="36" t="s">
        <v>63</v>
      </c>
      <c r="T122" s="36" t="s">
        <v>79</v>
      </c>
      <c r="U122" s="35">
        <v>94772</v>
      </c>
      <c r="V122" s="35">
        <v>0</v>
      </c>
      <c r="W122" s="35">
        <v>0</v>
      </c>
      <c r="X122" s="35">
        <v>0</v>
      </c>
      <c r="Y122" s="35">
        <f t="shared" si="10"/>
        <v>94772</v>
      </c>
      <c r="Z122" s="44">
        <f>O122-Y122</f>
        <v>0</v>
      </c>
      <c r="AA122" s="42" t="s">
        <v>481</v>
      </c>
    </row>
    <row r="123" s="22" customFormat="1" ht="409" customHeight="1" spans="1:27">
      <c r="A123" s="34">
        <v>119</v>
      </c>
      <c r="B123" s="35" t="s">
        <v>482</v>
      </c>
      <c r="C123" s="35" t="s">
        <v>483</v>
      </c>
      <c r="D123" s="35" t="s">
        <v>34</v>
      </c>
      <c r="E123" s="35" t="s">
        <v>50</v>
      </c>
      <c r="F123" s="35" t="s">
        <v>131</v>
      </c>
      <c r="G123" s="35" t="s">
        <v>484</v>
      </c>
      <c r="H123" s="35">
        <v>127.03</v>
      </c>
      <c r="I123" s="35" t="s">
        <v>38</v>
      </c>
      <c r="J123" s="35">
        <v>306275</v>
      </c>
      <c r="K123" s="35">
        <v>92275</v>
      </c>
      <c r="L123" s="35">
        <f>J123-K123</f>
        <v>214000</v>
      </c>
      <c r="M123" s="38">
        <v>0.3013</v>
      </c>
      <c r="N123" s="36" t="s">
        <v>78</v>
      </c>
      <c r="O123" s="35">
        <f t="shared" si="9"/>
        <v>92275</v>
      </c>
      <c r="P123" s="35">
        <v>92275</v>
      </c>
      <c r="Q123" s="36">
        <v>0</v>
      </c>
      <c r="R123" s="36" t="s">
        <v>63</v>
      </c>
      <c r="S123" s="35">
        <v>0</v>
      </c>
      <c r="T123" s="36" t="s">
        <v>79</v>
      </c>
      <c r="U123" s="35">
        <v>92275</v>
      </c>
      <c r="V123" s="35">
        <v>0</v>
      </c>
      <c r="W123" s="35">
        <v>0</v>
      </c>
      <c r="X123" s="35">
        <v>0</v>
      </c>
      <c r="Y123" s="35">
        <f t="shared" si="10"/>
        <v>92275</v>
      </c>
      <c r="Z123" s="44">
        <f>O123-Y123</f>
        <v>0</v>
      </c>
      <c r="AA123" s="42" t="s">
        <v>485</v>
      </c>
    </row>
    <row r="124" s="22" customFormat="1" ht="409" customHeight="1" spans="1:27">
      <c r="A124" s="34">
        <v>120</v>
      </c>
      <c r="B124" s="35" t="s">
        <v>486</v>
      </c>
      <c r="C124" s="35" t="s">
        <v>487</v>
      </c>
      <c r="D124" s="35" t="s">
        <v>34</v>
      </c>
      <c r="E124" s="35" t="s">
        <v>50</v>
      </c>
      <c r="F124" s="35" t="s">
        <v>131</v>
      </c>
      <c r="G124" s="35" t="s">
        <v>488</v>
      </c>
      <c r="H124" s="35">
        <v>127.03</v>
      </c>
      <c r="I124" s="35" t="s">
        <v>38</v>
      </c>
      <c r="J124" s="35">
        <v>307520</v>
      </c>
      <c r="K124" s="35">
        <v>92520</v>
      </c>
      <c r="L124" s="35">
        <f>J124-K124</f>
        <v>215000</v>
      </c>
      <c r="M124" s="38">
        <v>0.3009</v>
      </c>
      <c r="N124" s="36" t="s">
        <v>78</v>
      </c>
      <c r="O124" s="35">
        <f t="shared" si="9"/>
        <v>92520</v>
      </c>
      <c r="P124" s="35">
        <v>92520</v>
      </c>
      <c r="Q124" s="36">
        <v>0</v>
      </c>
      <c r="R124" s="36" t="s">
        <v>63</v>
      </c>
      <c r="S124" s="35">
        <v>0</v>
      </c>
      <c r="T124" s="36" t="s">
        <v>79</v>
      </c>
      <c r="U124" s="35">
        <v>92520</v>
      </c>
      <c r="V124" s="35">
        <v>0</v>
      </c>
      <c r="W124" s="35">
        <v>0</v>
      </c>
      <c r="X124" s="35">
        <v>0</v>
      </c>
      <c r="Y124" s="35">
        <f t="shared" si="10"/>
        <v>92520</v>
      </c>
      <c r="Z124" s="35">
        <f>O124-Y124</f>
        <v>0</v>
      </c>
      <c r="AA124" s="42" t="s">
        <v>489</v>
      </c>
    </row>
    <row r="125" s="23" customFormat="1" ht="20.4" spans="1:27">
      <c r="A125" s="46" t="s">
        <v>490</v>
      </c>
      <c r="B125" s="47"/>
      <c r="C125" s="47"/>
      <c r="D125" s="47"/>
      <c r="E125" s="47"/>
      <c r="F125" s="47"/>
      <c r="G125" s="48"/>
      <c r="H125" s="47"/>
      <c r="I125" s="50"/>
      <c r="J125" s="40">
        <f>SUM(J5:J124)</f>
        <v>82510178</v>
      </c>
      <c r="K125" s="51">
        <f>SUM(K5:K124)</f>
        <v>68765624.98</v>
      </c>
      <c r="L125" s="51">
        <f>SUM(L5:L124)</f>
        <v>13455617.36</v>
      </c>
      <c r="M125" s="51" t="s">
        <v>491</v>
      </c>
      <c r="N125" s="51" t="s">
        <v>491</v>
      </c>
      <c r="O125" s="51">
        <f>SUM(O5:O124)</f>
        <v>85033051.33</v>
      </c>
      <c r="P125" s="51">
        <f>SUM(P5:P124)</f>
        <v>69008130</v>
      </c>
      <c r="Q125" s="51" t="s">
        <v>491</v>
      </c>
      <c r="R125" s="40" t="s">
        <v>491</v>
      </c>
      <c r="S125" s="40" t="s">
        <v>491</v>
      </c>
      <c r="T125" s="51" t="s">
        <v>491</v>
      </c>
      <c r="U125" s="51">
        <f>SUM(U5:U124)</f>
        <v>68508013</v>
      </c>
      <c r="V125" s="51">
        <v>388567</v>
      </c>
      <c r="W125" s="51">
        <f>SUM(W5:W124)</f>
        <v>1482490.23</v>
      </c>
      <c r="X125" s="51">
        <f>SUM(X5:X124)</f>
        <v>13929</v>
      </c>
      <c r="Y125" s="51">
        <f>SUM(Y5:Y124)</f>
        <v>70061419.74</v>
      </c>
      <c r="Z125" s="32">
        <f>SUM(Z5:Z124)</f>
        <v>15158444</v>
      </c>
      <c r="AA125" s="51" t="s">
        <v>491</v>
      </c>
    </row>
  </sheetData>
  <autoFilter ref="A1:AA125">
    <extLst/>
  </autoFilter>
  <mergeCells count="15">
    <mergeCell ref="A1:AA1"/>
    <mergeCell ref="A2:AA2"/>
    <mergeCell ref="D3:H3"/>
    <mergeCell ref="N3:S3"/>
    <mergeCell ref="T3:Z3"/>
    <mergeCell ref="A125:I125"/>
    <mergeCell ref="A3:A4"/>
    <mergeCell ref="B3:B4"/>
    <mergeCell ref="C3:C4"/>
    <mergeCell ref="I3:I4"/>
    <mergeCell ref="J3:J4"/>
    <mergeCell ref="K3:K4"/>
    <mergeCell ref="L3:L4"/>
    <mergeCell ref="M3:M4"/>
    <mergeCell ref="AA3:AA4"/>
  </mergeCells>
  <conditionalFormatting sqref="AA9">
    <cfRule type="duplicateValues" dxfId="0" priority="40"/>
  </conditionalFormatting>
  <conditionalFormatting sqref="AA11">
    <cfRule type="duplicateValues" dxfId="0" priority="39"/>
  </conditionalFormatting>
  <conditionalFormatting sqref="AA26">
    <cfRule type="duplicateValues" dxfId="0" priority="41"/>
  </conditionalFormatting>
  <conditionalFormatting sqref="AA95">
    <cfRule type="duplicateValues" dxfId="0" priority="22"/>
  </conditionalFormatting>
  <conditionalFormatting sqref="AA96">
    <cfRule type="duplicateValues" dxfId="0" priority="21"/>
  </conditionalFormatting>
  <conditionalFormatting sqref="AA97">
    <cfRule type="duplicateValues" dxfId="0" priority="20"/>
  </conditionalFormatting>
  <conditionalFormatting sqref="AA98">
    <cfRule type="duplicateValues" dxfId="0" priority="19"/>
  </conditionalFormatting>
  <conditionalFormatting sqref="AA99">
    <cfRule type="duplicateValues" dxfId="0" priority="18"/>
  </conditionalFormatting>
  <conditionalFormatting sqref="AA102">
    <cfRule type="duplicateValues" dxfId="0" priority="17"/>
  </conditionalFormatting>
  <conditionalFormatting sqref="AA103">
    <cfRule type="duplicateValues" dxfId="0" priority="16"/>
  </conditionalFormatting>
  <conditionalFormatting sqref="AA104">
    <cfRule type="duplicateValues" dxfId="0" priority="15"/>
  </conditionalFormatting>
  <conditionalFormatting sqref="AA106">
    <cfRule type="duplicateValues" dxfId="0" priority="14"/>
  </conditionalFormatting>
  <conditionalFormatting sqref="AA107">
    <cfRule type="duplicateValues" dxfId="0" priority="13"/>
  </conditionalFormatting>
  <conditionalFormatting sqref="AA108">
    <cfRule type="duplicateValues" dxfId="0" priority="12"/>
  </conditionalFormatting>
  <conditionalFormatting sqref="AA109">
    <cfRule type="duplicateValues" dxfId="0" priority="11"/>
  </conditionalFormatting>
  <conditionalFormatting sqref="AA111">
    <cfRule type="duplicateValues" dxfId="0" priority="23"/>
  </conditionalFormatting>
  <conditionalFormatting sqref="AA116">
    <cfRule type="duplicateValues" dxfId="0" priority="9"/>
  </conditionalFormatting>
  <conditionalFormatting sqref="AA117">
    <cfRule type="duplicateValues" dxfId="0" priority="8"/>
  </conditionalFormatting>
  <conditionalFormatting sqref="AA118">
    <cfRule type="duplicateValues" dxfId="0" priority="7"/>
  </conditionalFormatting>
  <conditionalFormatting sqref="AA119">
    <cfRule type="duplicateValues" dxfId="0" priority="6"/>
  </conditionalFormatting>
  <conditionalFormatting sqref="AA120">
    <cfRule type="duplicateValues" dxfId="0" priority="5"/>
  </conditionalFormatting>
  <conditionalFormatting sqref="AA121">
    <cfRule type="duplicateValues" dxfId="0" priority="4"/>
  </conditionalFormatting>
  <conditionalFormatting sqref="AA122">
    <cfRule type="duplicateValues" dxfId="0" priority="3"/>
  </conditionalFormatting>
  <conditionalFormatting sqref="AA123">
    <cfRule type="duplicateValues" dxfId="0" priority="2"/>
  </conditionalFormatting>
  <conditionalFormatting sqref="AA124">
    <cfRule type="duplicateValues" dxfId="0" priority="1"/>
  </conditionalFormatting>
  <conditionalFormatting sqref="AA113:AA115">
    <cfRule type="duplicateValues" dxfId="0" priority="10"/>
  </conditionalFormatting>
  <conditionalFormatting sqref="AA3 AA54:AA82">
    <cfRule type="duplicateValues" dxfId="0" priority="43"/>
  </conditionalFormatting>
  <conditionalFormatting sqref="AA5:AA8 AA27:AA53 AA10 AA12:AA25">
    <cfRule type="duplicateValues" dxfId="0" priority="42"/>
  </conditionalFormatting>
  <conditionalFormatting sqref="AA83:AA94 AA100:AA101 AA105 AA110">
    <cfRule type="duplicateValues" dxfId="0" priority="36"/>
  </conditionalFormatting>
  <dataValidations count="1">
    <dataValidation type="list" allowBlank="1" showInputMessage="1" showErrorMessage="1" sqref="T5:T6">
      <formula1>$AA$133:$AA$135</formula1>
    </dataValidation>
  </dataValidations>
  <pageMargins left="0.75" right="0.75" top="1" bottom="1" header="0.5" footer="0.5"/>
  <headerFooter/>
  <ignoredErrors>
    <ignoredError sqref="L10" formula="1"/>
    <ignoredError sqref="T5 T6" listDataValidation="1"/>
  </ignoredError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22"/>
  <sheetViews>
    <sheetView tabSelected="1" zoomScale="80" zoomScaleNormal="80" workbookViewId="0">
      <pane ySplit="4" topLeftCell="A5" activePane="bottomLeft" state="frozen"/>
      <selection/>
      <selection pane="bottomLeft" activeCell="G5" sqref="G5"/>
    </sheetView>
  </sheetViews>
  <sheetFormatPr defaultColWidth="9" defaultRowHeight="14.4"/>
  <cols>
    <col min="3" max="3" width="15.1296296296296" customWidth="1"/>
    <col min="4" max="4" width="11.8796296296296" customWidth="1"/>
    <col min="5" max="5" width="17.25" customWidth="1"/>
    <col min="6" max="6" width="17.75" customWidth="1"/>
    <col min="7" max="7" width="17.1296296296296" customWidth="1"/>
    <col min="8" max="8" width="16.1296296296296" customWidth="1"/>
    <col min="9" max="9" width="15" customWidth="1"/>
    <col min="10" max="10" width="16.75" customWidth="1"/>
    <col min="11" max="11" width="17.75" customWidth="1"/>
    <col min="12" max="12" width="12.1296296296296" customWidth="1"/>
    <col min="13" max="13" width="57.1944444444444" customWidth="1"/>
    <col min="15" max="15" width="10.3796296296296"/>
    <col min="17" max="18" width="11.5"/>
    <col min="19" max="19" width="12.6296296296296"/>
    <col min="20" max="20" width="62.1851851851852" customWidth="1"/>
  </cols>
  <sheetData>
    <row r="1" s="1" customFormat="1" ht="59" customHeight="1" spans="1:13">
      <c r="A1" s="3" t="s">
        <v>492</v>
      </c>
      <c r="B1" s="4"/>
      <c r="C1" s="4"/>
      <c r="D1" s="4"/>
      <c r="E1" s="4"/>
      <c r="F1" s="4"/>
      <c r="G1" s="4"/>
      <c r="H1" s="4"/>
      <c r="I1" s="4"/>
      <c r="J1" s="4"/>
      <c r="K1" s="4"/>
      <c r="L1" s="4"/>
      <c r="M1" s="4"/>
    </row>
    <row r="2" s="1" customFormat="1" ht="14.25" customHeight="1" spans="1:13">
      <c r="A2" s="5" t="s">
        <v>1</v>
      </c>
      <c r="B2" s="6"/>
      <c r="C2" s="6"/>
      <c r="D2" s="6"/>
      <c r="E2" s="6"/>
      <c r="F2" s="6"/>
      <c r="G2" s="6"/>
      <c r="H2" s="6"/>
      <c r="I2" s="6"/>
      <c r="J2" s="6"/>
      <c r="K2" s="6"/>
      <c r="L2" s="6"/>
      <c r="M2" s="6"/>
    </row>
    <row r="3" s="1" customFormat="1" ht="14.25" customHeight="1" spans="1:13">
      <c r="A3" s="7" t="s">
        <v>2</v>
      </c>
      <c r="B3" s="4" t="s">
        <v>493</v>
      </c>
      <c r="C3" s="4" t="s">
        <v>494</v>
      </c>
      <c r="D3" s="4" t="s">
        <v>495</v>
      </c>
      <c r="E3" s="8" t="s">
        <v>496</v>
      </c>
      <c r="F3" s="8"/>
      <c r="G3" s="8" t="s">
        <v>497</v>
      </c>
      <c r="H3" s="8"/>
      <c r="I3" s="8"/>
      <c r="J3" s="8"/>
      <c r="K3" s="8" t="s">
        <v>498</v>
      </c>
      <c r="L3" s="4" t="s">
        <v>499</v>
      </c>
      <c r="M3" s="14" t="s">
        <v>500</v>
      </c>
    </row>
    <row r="4" s="1" customFormat="1" ht="14.25" customHeight="1" spans="1:13">
      <c r="A4" s="9"/>
      <c r="B4" s="4"/>
      <c r="C4" s="4"/>
      <c r="D4" s="4"/>
      <c r="E4" s="8" t="s">
        <v>501</v>
      </c>
      <c r="F4" s="8" t="s">
        <v>502</v>
      </c>
      <c r="G4" s="8" t="s">
        <v>30</v>
      </c>
      <c r="H4" s="8" t="s">
        <v>503</v>
      </c>
      <c r="I4" s="8" t="s">
        <v>504</v>
      </c>
      <c r="J4" s="8" t="s">
        <v>505</v>
      </c>
      <c r="K4" s="8"/>
      <c r="L4" s="4"/>
      <c r="M4" s="15"/>
    </row>
    <row r="5" ht="327" customHeight="1" spans="1:13">
      <c r="A5" s="10">
        <v>1</v>
      </c>
      <c r="B5" s="10" t="s">
        <v>506</v>
      </c>
      <c r="C5" s="11" t="s">
        <v>507</v>
      </c>
      <c r="D5" s="10" t="s">
        <v>508</v>
      </c>
      <c r="E5" s="12">
        <v>27682.72</v>
      </c>
      <c r="F5" s="12">
        <v>0</v>
      </c>
      <c r="G5" s="12">
        <v>0</v>
      </c>
      <c r="H5" s="12">
        <v>0</v>
      </c>
      <c r="I5" s="12">
        <v>0</v>
      </c>
      <c r="J5" s="12">
        <v>0</v>
      </c>
      <c r="K5" s="12">
        <f t="shared" ref="K5:K14" si="0">E5-G5</f>
        <v>27682.72</v>
      </c>
      <c r="L5" s="10" t="s">
        <v>58</v>
      </c>
      <c r="M5" s="16" t="s">
        <v>509</v>
      </c>
    </row>
    <row r="6" ht="121" customHeight="1" spans="1:13">
      <c r="A6" s="10">
        <v>2</v>
      </c>
      <c r="B6" s="10" t="s">
        <v>510</v>
      </c>
      <c r="C6" s="11" t="s">
        <v>511</v>
      </c>
      <c r="D6" s="10" t="s">
        <v>512</v>
      </c>
      <c r="E6" s="12">
        <v>100000</v>
      </c>
      <c r="F6" s="12">
        <v>0</v>
      </c>
      <c r="G6" s="12">
        <v>100000</v>
      </c>
      <c r="H6" s="12">
        <v>0</v>
      </c>
      <c r="I6" s="12">
        <v>100000</v>
      </c>
      <c r="J6" s="12">
        <v>0</v>
      </c>
      <c r="K6" s="12">
        <f t="shared" si="0"/>
        <v>0</v>
      </c>
      <c r="L6" s="10" t="s">
        <v>513</v>
      </c>
      <c r="M6" s="16" t="s">
        <v>514</v>
      </c>
    </row>
    <row r="7" ht="269" customHeight="1" spans="1:13">
      <c r="A7" s="10">
        <v>3</v>
      </c>
      <c r="B7" s="10" t="s">
        <v>515</v>
      </c>
      <c r="C7" s="11" t="s">
        <v>516</v>
      </c>
      <c r="D7" s="10" t="s">
        <v>508</v>
      </c>
      <c r="E7" s="12">
        <v>365276.91</v>
      </c>
      <c r="F7" s="12">
        <v>105276.91</v>
      </c>
      <c r="G7" s="12">
        <v>36923.13</v>
      </c>
      <c r="H7" s="12">
        <v>0</v>
      </c>
      <c r="I7" s="12">
        <f>G7</f>
        <v>36923.13</v>
      </c>
      <c r="J7" s="12">
        <v>0</v>
      </c>
      <c r="K7" s="12">
        <f t="shared" si="0"/>
        <v>328353.78</v>
      </c>
      <c r="L7" s="10" t="s">
        <v>513</v>
      </c>
      <c r="M7" s="16" t="s">
        <v>517</v>
      </c>
    </row>
    <row r="8" ht="110" customHeight="1" spans="1:13">
      <c r="A8" s="10">
        <v>4</v>
      </c>
      <c r="B8" s="10" t="s">
        <v>518</v>
      </c>
      <c r="C8" s="11" t="s">
        <v>519</v>
      </c>
      <c r="D8" s="10" t="s">
        <v>520</v>
      </c>
      <c r="E8" s="12">
        <v>5466658.75</v>
      </c>
      <c r="F8" s="12">
        <v>0</v>
      </c>
      <c r="G8" s="12">
        <v>5420485.42</v>
      </c>
      <c r="H8" s="12">
        <v>0</v>
      </c>
      <c r="I8" s="12">
        <f>G8</f>
        <v>5420485.42</v>
      </c>
      <c r="J8" s="12">
        <v>0</v>
      </c>
      <c r="K8" s="12">
        <f t="shared" si="0"/>
        <v>46173.3300000001</v>
      </c>
      <c r="L8" s="10" t="s">
        <v>513</v>
      </c>
      <c r="M8" s="16" t="s">
        <v>521</v>
      </c>
    </row>
    <row r="9" ht="134" customHeight="1" spans="1:13">
      <c r="A9" s="10">
        <v>5</v>
      </c>
      <c r="B9" s="10" t="s">
        <v>522</v>
      </c>
      <c r="C9" s="11" t="s">
        <v>523</v>
      </c>
      <c r="D9" s="10" t="s">
        <v>512</v>
      </c>
      <c r="E9" s="12">
        <v>92000</v>
      </c>
      <c r="F9" s="12">
        <v>0</v>
      </c>
      <c r="G9" s="12">
        <v>92000</v>
      </c>
      <c r="H9" s="12">
        <v>0</v>
      </c>
      <c r="I9" s="12">
        <v>92000</v>
      </c>
      <c r="J9" s="12">
        <v>0</v>
      </c>
      <c r="K9" s="12">
        <f t="shared" si="0"/>
        <v>0</v>
      </c>
      <c r="L9" s="10" t="s">
        <v>513</v>
      </c>
      <c r="M9" s="16" t="s">
        <v>524</v>
      </c>
    </row>
    <row r="10" ht="99" customHeight="1" spans="1:13">
      <c r="A10" s="10">
        <v>6</v>
      </c>
      <c r="B10" s="10" t="s">
        <v>525</v>
      </c>
      <c r="C10" s="11" t="s">
        <v>526</v>
      </c>
      <c r="D10" s="10" t="s">
        <v>520</v>
      </c>
      <c r="E10" s="12">
        <v>25657673.64</v>
      </c>
      <c r="F10" s="12">
        <v>0</v>
      </c>
      <c r="G10" s="12">
        <v>0</v>
      </c>
      <c r="H10" s="12">
        <v>0</v>
      </c>
      <c r="I10" s="12">
        <v>0</v>
      </c>
      <c r="J10" s="12">
        <v>0</v>
      </c>
      <c r="K10" s="12">
        <f t="shared" si="0"/>
        <v>25657673.64</v>
      </c>
      <c r="L10" s="10" t="s">
        <v>58</v>
      </c>
      <c r="M10" s="16" t="s">
        <v>527</v>
      </c>
    </row>
    <row r="11" ht="195" customHeight="1" spans="1:13">
      <c r="A11" s="10">
        <v>7</v>
      </c>
      <c r="B11" s="10" t="s">
        <v>528</v>
      </c>
      <c r="C11" s="11" t="s">
        <v>529</v>
      </c>
      <c r="D11" s="10" t="s">
        <v>520</v>
      </c>
      <c r="E11" s="12">
        <v>8997867</v>
      </c>
      <c r="F11" s="12">
        <v>0</v>
      </c>
      <c r="G11" s="12">
        <v>8997867</v>
      </c>
      <c r="H11" s="12">
        <v>0</v>
      </c>
      <c r="I11" s="12">
        <v>8997867</v>
      </c>
      <c r="J11" s="12">
        <v>0</v>
      </c>
      <c r="K11" s="12">
        <f t="shared" si="0"/>
        <v>0</v>
      </c>
      <c r="L11" s="10" t="s">
        <v>513</v>
      </c>
      <c r="M11" s="16" t="s">
        <v>530</v>
      </c>
    </row>
    <row r="12" ht="402" customHeight="1" spans="1:13">
      <c r="A12" s="10">
        <v>8</v>
      </c>
      <c r="B12" s="10" t="s">
        <v>531</v>
      </c>
      <c r="C12" s="11" t="s">
        <v>532</v>
      </c>
      <c r="D12" s="10" t="s">
        <v>508</v>
      </c>
      <c r="E12" s="12">
        <v>5661255.72</v>
      </c>
      <c r="F12" s="12">
        <v>5661255.72</v>
      </c>
      <c r="G12" s="12">
        <v>4490099.17</v>
      </c>
      <c r="H12" s="12">
        <v>0</v>
      </c>
      <c r="I12" s="12">
        <v>4490099.17</v>
      </c>
      <c r="J12" s="12">
        <v>0</v>
      </c>
      <c r="K12" s="12">
        <f t="shared" si="0"/>
        <v>1171156.55</v>
      </c>
      <c r="L12" s="10" t="s">
        <v>513</v>
      </c>
      <c r="M12" s="16" t="s">
        <v>533</v>
      </c>
    </row>
    <row r="13" ht="388" customHeight="1" spans="1:18">
      <c r="A13" s="10">
        <v>9</v>
      </c>
      <c r="B13" s="10" t="s">
        <v>534</v>
      </c>
      <c r="C13" s="11" t="s">
        <v>535</v>
      </c>
      <c r="D13" s="10" t="s">
        <v>508</v>
      </c>
      <c r="E13" s="12">
        <v>12134106.79</v>
      </c>
      <c r="F13" s="12">
        <v>12134106.8</v>
      </c>
      <c r="G13" s="12">
        <v>9129108.75</v>
      </c>
      <c r="H13" s="12">
        <v>0</v>
      </c>
      <c r="I13" s="12">
        <v>9129108.75</v>
      </c>
      <c r="J13" s="12">
        <v>0</v>
      </c>
      <c r="K13" s="12">
        <f t="shared" si="0"/>
        <v>3004998.04</v>
      </c>
      <c r="L13" s="10" t="s">
        <v>513</v>
      </c>
      <c r="M13" s="16" t="s">
        <v>536</v>
      </c>
      <c r="R13">
        <f>SUM(R2:R4)</f>
        <v>0</v>
      </c>
    </row>
    <row r="14" ht="219" customHeight="1" spans="1:20">
      <c r="A14" s="10">
        <v>10</v>
      </c>
      <c r="B14" s="10" t="s">
        <v>537</v>
      </c>
      <c r="C14" s="11" t="s">
        <v>538</v>
      </c>
      <c r="D14" s="10" t="s">
        <v>520</v>
      </c>
      <c r="E14" s="12">
        <v>3052830</v>
      </c>
      <c r="F14" s="12">
        <v>0</v>
      </c>
      <c r="G14" s="12">
        <v>2102500</v>
      </c>
      <c r="H14" s="12">
        <v>0</v>
      </c>
      <c r="I14" s="12">
        <v>2102500</v>
      </c>
      <c r="J14" s="12">
        <v>0</v>
      </c>
      <c r="K14" s="12">
        <f t="shared" si="0"/>
        <v>950330</v>
      </c>
      <c r="L14" s="10" t="s">
        <v>513</v>
      </c>
      <c r="M14" s="16" t="s">
        <v>539</v>
      </c>
      <c r="T14" s="19"/>
    </row>
    <row r="15" s="2" customFormat="1" ht="14.25" customHeight="1" spans="1:13">
      <c r="A15" s="13" t="s">
        <v>490</v>
      </c>
      <c r="B15" s="13"/>
      <c r="C15" s="13"/>
      <c r="D15" s="13"/>
      <c r="E15" s="13">
        <f t="shared" ref="E15:K15" si="1">SUM(E5:E14)</f>
        <v>61555351.53</v>
      </c>
      <c r="F15" s="13">
        <f t="shared" si="1"/>
        <v>17900639.43</v>
      </c>
      <c r="G15" s="13">
        <f t="shared" si="1"/>
        <v>30368983.47</v>
      </c>
      <c r="H15" s="13">
        <f t="shared" si="1"/>
        <v>0</v>
      </c>
      <c r="I15" s="13">
        <f t="shared" si="1"/>
        <v>30368983.47</v>
      </c>
      <c r="J15" s="13">
        <f t="shared" si="1"/>
        <v>0</v>
      </c>
      <c r="K15" s="13">
        <f t="shared" si="1"/>
        <v>31186368.06</v>
      </c>
      <c r="L15" s="13" t="s">
        <v>491</v>
      </c>
      <c r="M15" s="13" t="s">
        <v>491</v>
      </c>
    </row>
    <row r="20" spans="15:15">
      <c r="O20" s="17"/>
    </row>
    <row r="22" spans="15:19">
      <c r="O22" s="18"/>
      <c r="Q22" s="18"/>
      <c r="S22" s="18"/>
    </row>
  </sheetData>
  <mergeCells count="12">
    <mergeCell ref="A1:M1"/>
    <mergeCell ref="A2:M2"/>
    <mergeCell ref="E3:F3"/>
    <mergeCell ref="G3:J3"/>
    <mergeCell ref="A15:D15"/>
    <mergeCell ref="A3:A4"/>
    <mergeCell ref="B3:B4"/>
    <mergeCell ref="C3:C4"/>
    <mergeCell ref="D3:D4"/>
    <mergeCell ref="K3:K4"/>
    <mergeCell ref="L3:L4"/>
    <mergeCell ref="M3:M4"/>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Tencent office</Application>
  <HeadingPairs>
    <vt:vector size="2" baseType="variant">
      <vt:variant>
        <vt:lpstr>工作表</vt:lpstr>
      </vt:variant>
      <vt:variant>
        <vt:i4>2</vt:i4>
      </vt:variant>
    </vt:vector>
  </HeadingPairs>
  <TitlesOfParts>
    <vt:vector size="2" baseType="lpstr">
      <vt:lpstr>附件1购房类120笔</vt:lpstr>
      <vt:lpstr>附件2非购房类10笔</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Magistrate</cp:lastModifiedBy>
  <dcterms:created xsi:type="dcterms:W3CDTF">2024-03-11T14:48:00Z</dcterms:created>
  <dcterms:modified xsi:type="dcterms:W3CDTF">2024-03-18T02:45:21Z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F0E0BB9C7F2444F5B8FE0B0C173D97C7_13</vt:lpwstr>
  </property>
  <property fmtid="{D5CDD505-2E9C-101B-9397-08002B2CF9AE}" pid="3" name="KSOProductBuildVer">
    <vt:lpwstr>2052-12.1.0.16120</vt:lpwstr>
  </property>
</Properties>
</file>