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6430" tabRatio="876"/>
  </bookViews>
  <sheets>
    <sheet name="其他应收款" sheetId="6" r:id="rId1"/>
    <sheet name="16未决诉讼" sheetId="22" state="hidden" r:id="rId2"/>
  </sheets>
  <externalReferences>
    <externalReference r:id="rId3"/>
  </externalReferences>
  <definedNames>
    <definedName name="_xlnm._FilterDatabase" localSheetId="1" hidden="1">'16未决诉讼'!$A$6:$IV$6</definedName>
    <definedName name="_xlnm._FilterDatabase" localSheetId="0" hidden="1">其他应收款!$A$5:$WWI$108</definedName>
    <definedName name="_HEJ1011">#REF!</definedName>
    <definedName name="_HEJ1080" localSheetId="0">其他应收款!#REF!</definedName>
    <definedName name="_HEJ3070">#REF!</definedName>
    <definedName name="_xlnm.Print_Area" localSheetId="0">其他应收款!$A$1:$P$108</definedName>
    <definedName name="_xlnm.Print_Titles" localSheetId="0">其他应收款!$1:$5</definedName>
  </definedNames>
  <calcPr calcId="144525" calcMode="manual"/>
</workbook>
</file>

<file path=xl/comments1.xml><?xml version="1.0" encoding="utf-8"?>
<comments xmlns="http://schemas.openxmlformats.org/spreadsheetml/2006/main">
  <authors>
    <author>wjr</author>
  </authors>
  <commentList>
    <comment ref="I21" authorId="0">
      <text>
        <r>
          <rPr>
            <b/>
            <sz val="9"/>
            <rFont val="宋体"/>
            <charset val="134"/>
          </rPr>
          <t>wjr:</t>
        </r>
        <r>
          <rPr>
            <sz val="9"/>
            <rFont val="宋体"/>
            <charset val="134"/>
          </rPr>
          <t xml:space="preserve">
</t>
        </r>
      </text>
    </comment>
  </commentList>
</comments>
</file>

<file path=xl/sharedStrings.xml><?xml version="1.0" encoding="utf-8"?>
<sst xmlns="http://schemas.openxmlformats.org/spreadsheetml/2006/main" count="582" uniqueCount="286">
  <si>
    <t>其他应收款清查明细表</t>
  </si>
  <si>
    <t>每页打印行数</t>
  </si>
  <si>
    <t>审计基准日：2016年7月7日</t>
  </si>
  <si>
    <r>
      <rPr>
        <sz val="10"/>
        <rFont val="宋体"/>
        <charset val="134"/>
      </rPr>
      <t>表</t>
    </r>
    <r>
      <rPr>
        <sz val="10"/>
        <rFont val="Times New Roman"/>
        <charset val="134"/>
      </rPr>
      <t xml:space="preserve"> 3-4</t>
    </r>
  </si>
  <si>
    <t>被审计单位：重庆第十建设有限公司</t>
  </si>
  <si>
    <t>金额单位：人民币元</t>
  </si>
  <si>
    <t>序号</t>
  </si>
  <si>
    <t>欠款单位或个人名称(结算对象)</t>
  </si>
  <si>
    <t>业务内容</t>
  </si>
  <si>
    <t>发生日期</t>
  </si>
  <si>
    <t>未审数</t>
  </si>
  <si>
    <t>审计调整</t>
  </si>
  <si>
    <t>清查审计值</t>
  </si>
  <si>
    <t>1年以内</t>
  </si>
  <si>
    <t>1-3年</t>
  </si>
  <si>
    <t>3-5年</t>
  </si>
  <si>
    <t>5年以上</t>
  </si>
  <si>
    <t>合计</t>
  </si>
  <si>
    <t>备注</t>
  </si>
  <si>
    <t>是否函证</t>
  </si>
  <si>
    <t>是否回函</t>
  </si>
  <si>
    <t>回函金额</t>
  </si>
  <si>
    <t>回函不符情况描述</t>
  </si>
  <si>
    <t>清偿比例</t>
  </si>
  <si>
    <t>关联方坏账准备</t>
  </si>
  <si>
    <t>蒋志国</t>
  </si>
  <si>
    <t>职工借款</t>
  </si>
  <si>
    <t>2012-2015</t>
  </si>
  <si>
    <t>十建股东，暂不计提坏账</t>
  </si>
  <si>
    <t>李元驹</t>
  </si>
  <si>
    <t>刘秀霞</t>
  </si>
  <si>
    <t>借款</t>
  </si>
  <si>
    <t>东田股东，暂不计提坏账</t>
  </si>
  <si>
    <r>
      <rPr>
        <sz val="10"/>
        <rFont val="宋体"/>
        <charset val="134"/>
      </rPr>
      <t>重庆天奇地产集团有限公司</t>
    </r>
  </si>
  <si>
    <t>2014.5.30</t>
  </si>
  <si>
    <t>重庆龙成房地产开发有限公司</t>
  </si>
  <si>
    <r>
      <rPr>
        <sz val="10"/>
        <rFont val="宋体"/>
        <charset val="134"/>
      </rPr>
      <t>往来款</t>
    </r>
  </si>
  <si>
    <r>
      <rPr>
        <sz val="10"/>
        <rFont val="Arial Narrow"/>
        <charset val="134"/>
      </rPr>
      <t>2011</t>
    </r>
    <r>
      <rPr>
        <sz val="10"/>
        <rFont val="宋体"/>
        <charset val="134"/>
      </rPr>
      <t>年以前</t>
    </r>
  </si>
  <si>
    <r>
      <rPr>
        <sz val="10"/>
        <rFont val="宋体"/>
        <charset val="134"/>
      </rPr>
      <t>重庆互邦实业（集团）有限公司</t>
    </r>
  </si>
  <si>
    <t>朱自耕</t>
  </si>
  <si>
    <t>2014.10.31</t>
  </si>
  <si>
    <r>
      <rPr>
        <sz val="10"/>
        <rFont val="宋体"/>
        <charset val="134"/>
      </rPr>
      <t>雷虹</t>
    </r>
  </si>
  <si>
    <t>鉴定费</t>
  </si>
  <si>
    <t>2013.5.31</t>
  </si>
  <si>
    <t>雷虹（习水项目部）</t>
  </si>
  <si>
    <t>项目案款</t>
  </si>
  <si>
    <t>2015.8.31</t>
  </si>
  <si>
    <r>
      <rPr>
        <sz val="10"/>
        <rFont val="宋体"/>
        <charset val="134"/>
      </rPr>
      <t>张历</t>
    </r>
  </si>
  <si>
    <t>2014.3.21</t>
  </si>
  <si>
    <t>员工备用金，不计提坏账</t>
  </si>
  <si>
    <t>重庆协禾信用担保有限公司</t>
  </si>
  <si>
    <t>保证金</t>
  </si>
  <si>
    <t>2011.7.25</t>
  </si>
  <si>
    <t>乌清富</t>
  </si>
  <si>
    <t>2011年以前</t>
  </si>
  <si>
    <r>
      <rPr>
        <sz val="10"/>
        <rFont val="宋体"/>
        <charset val="134"/>
      </rPr>
      <t>周尊均</t>
    </r>
  </si>
  <si>
    <r>
      <rPr>
        <sz val="10"/>
        <rFont val="宋体"/>
        <charset val="134"/>
      </rPr>
      <t>张达能</t>
    </r>
  </si>
  <si>
    <t>2014.11.30</t>
  </si>
  <si>
    <t>重庆渝信建筑劳务有限责任公司</t>
  </si>
  <si>
    <r>
      <rPr>
        <sz val="10"/>
        <rFont val="宋体"/>
        <charset val="134"/>
      </rPr>
      <t>重庆德豪科学技术开发公司</t>
    </r>
  </si>
  <si>
    <r>
      <rPr>
        <sz val="10"/>
        <rFont val="宋体"/>
        <charset val="134"/>
      </rPr>
      <t>重庆市港城工业园区建设有限公司</t>
    </r>
  </si>
  <si>
    <r>
      <rPr>
        <sz val="10"/>
        <rFont val="宋体"/>
        <charset val="134"/>
      </rPr>
      <t>蒋永</t>
    </r>
  </si>
  <si>
    <t>2014.9.30</t>
  </si>
  <si>
    <t>关联方，不提坏账</t>
  </si>
  <si>
    <r>
      <rPr>
        <sz val="10"/>
        <rFont val="宋体"/>
        <charset val="134"/>
      </rPr>
      <t>渝</t>
    </r>
    <r>
      <rPr>
        <sz val="10"/>
        <rFont val="Arial Narrow"/>
        <charset val="134"/>
      </rPr>
      <t>AAF116</t>
    </r>
    <r>
      <rPr>
        <sz val="10"/>
        <rFont val="宋体"/>
        <charset val="134"/>
      </rPr>
      <t>车贷款</t>
    </r>
  </si>
  <si>
    <r>
      <rPr>
        <sz val="10"/>
        <rFont val="宋体"/>
        <charset val="134"/>
      </rPr>
      <t>渝</t>
    </r>
    <r>
      <rPr>
        <sz val="10"/>
        <rFont val="Arial Narrow"/>
        <charset val="134"/>
      </rPr>
      <t>AU8523</t>
    </r>
    <r>
      <rPr>
        <sz val="10"/>
        <rFont val="宋体"/>
        <charset val="134"/>
      </rPr>
      <t>三菱越野车</t>
    </r>
  </si>
  <si>
    <t>重庆第十建设有限公司成都分公司</t>
  </si>
  <si>
    <t>往来款</t>
  </si>
  <si>
    <t>2014.8.31</t>
  </si>
  <si>
    <r>
      <rPr>
        <sz val="10"/>
        <rFont val="宋体"/>
        <charset val="134"/>
      </rPr>
      <t>郭北秋</t>
    </r>
  </si>
  <si>
    <t>2012.9.30</t>
  </si>
  <si>
    <r>
      <rPr>
        <sz val="10"/>
        <rFont val="宋体"/>
        <charset val="134"/>
      </rPr>
      <t>重庆医药高等专科学校</t>
    </r>
  </si>
  <si>
    <t>2014.1.24</t>
  </si>
  <si>
    <r>
      <rPr>
        <sz val="10"/>
        <rFont val="宋体"/>
        <charset val="134"/>
      </rPr>
      <t>吴渝生</t>
    </r>
  </si>
  <si>
    <r>
      <rPr>
        <sz val="10"/>
        <rFont val="宋体"/>
        <charset val="134"/>
      </rPr>
      <t>深圳市高新技术投资担保有限公司</t>
    </r>
  </si>
  <si>
    <t>项目款</t>
  </si>
  <si>
    <t>2012.7.23</t>
  </si>
  <si>
    <r>
      <rPr>
        <sz val="10"/>
        <rFont val="宋体"/>
        <charset val="134"/>
      </rPr>
      <t>黄华</t>
    </r>
  </si>
  <si>
    <t>黄华款</t>
  </si>
  <si>
    <t>2015.4.17</t>
  </si>
  <si>
    <r>
      <rPr>
        <sz val="10"/>
        <rFont val="宋体"/>
        <charset val="134"/>
      </rPr>
      <t>李卫东</t>
    </r>
  </si>
  <si>
    <r>
      <rPr>
        <sz val="10"/>
        <rFont val="宋体"/>
        <charset val="134"/>
      </rPr>
      <t>借款</t>
    </r>
  </si>
  <si>
    <t>2011.8.19</t>
  </si>
  <si>
    <r>
      <rPr>
        <sz val="10"/>
        <rFont val="宋体"/>
        <charset val="134"/>
      </rPr>
      <t>重庆建工工业有限公司</t>
    </r>
  </si>
  <si>
    <t>2012.12.31</t>
  </si>
  <si>
    <r>
      <rPr>
        <sz val="10"/>
        <rFont val="宋体"/>
        <charset val="134"/>
      </rPr>
      <t>恒信金融租赁有限公司</t>
    </r>
  </si>
  <si>
    <t>保险费</t>
  </si>
  <si>
    <t>2011.9.30</t>
  </si>
  <si>
    <r>
      <rPr>
        <sz val="10"/>
        <rFont val="宋体"/>
        <charset val="134"/>
      </rPr>
      <t>四川外语学院重庆第二外国语学校</t>
    </r>
  </si>
  <si>
    <t>2011.10.31</t>
  </si>
  <si>
    <r>
      <rPr>
        <sz val="10"/>
        <rFont val="宋体"/>
        <charset val="134"/>
      </rPr>
      <t>重庆兴众孚设备租赁有限公司</t>
    </r>
  </si>
  <si>
    <t>2015.12.31</t>
  </si>
  <si>
    <r>
      <rPr>
        <sz val="9"/>
        <rFont val="宋体"/>
        <charset val="134"/>
      </rPr>
      <t>杨智</t>
    </r>
  </si>
  <si>
    <t>2011.12.12</t>
  </si>
  <si>
    <r>
      <rPr>
        <sz val="10"/>
        <rFont val="宋体"/>
        <charset val="134"/>
      </rPr>
      <t>重庆市第十一中学校</t>
    </r>
  </si>
  <si>
    <t>质保金</t>
  </si>
  <si>
    <t>2013.5.24</t>
  </si>
  <si>
    <r>
      <rPr>
        <sz val="10"/>
        <rFont val="宋体"/>
        <charset val="134"/>
      </rPr>
      <t>重庆谈石融资担保有限公司</t>
    </r>
  </si>
  <si>
    <t>咨询费</t>
  </si>
  <si>
    <t>2014.1.23</t>
  </si>
  <si>
    <r>
      <rPr>
        <sz val="10"/>
        <rFont val="宋体"/>
        <charset val="134"/>
      </rPr>
      <t>唐薇</t>
    </r>
  </si>
  <si>
    <t>服务费</t>
  </si>
  <si>
    <t>2012.3.31</t>
  </si>
  <si>
    <t>单独计提坏账</t>
  </si>
  <si>
    <r>
      <rPr>
        <sz val="10"/>
        <rFont val="宋体"/>
        <charset val="134"/>
      </rPr>
      <t>重庆品恒小额贷款有限公司</t>
    </r>
  </si>
  <si>
    <t>利息</t>
  </si>
  <si>
    <t>2012.5.31</t>
  </si>
  <si>
    <r>
      <rPr>
        <sz val="10"/>
        <rFont val="宋体"/>
        <charset val="134"/>
      </rPr>
      <t>重庆北部新区金通小额贷款股份有限公司</t>
    </r>
  </si>
  <si>
    <r>
      <rPr>
        <sz val="10"/>
        <rFont val="宋体"/>
        <charset val="134"/>
      </rPr>
      <t>重庆两江新区通盛小额贷款股份有限公司</t>
    </r>
  </si>
  <si>
    <t>2015.9.30</t>
  </si>
  <si>
    <r>
      <rPr>
        <sz val="10"/>
        <rFont val="宋体"/>
        <charset val="134"/>
      </rPr>
      <t>重庆市北部新区瀚曦小额贷款股份有限公司</t>
    </r>
  </si>
  <si>
    <r>
      <rPr>
        <sz val="10"/>
        <rFont val="宋体"/>
        <charset val="134"/>
      </rPr>
      <t>李建波</t>
    </r>
  </si>
  <si>
    <r>
      <rPr>
        <sz val="10"/>
        <rFont val="宋体"/>
        <charset val="134"/>
      </rPr>
      <t>重庆美洋财务咨询有限公司</t>
    </r>
  </si>
  <si>
    <t>2015.7.28</t>
  </si>
  <si>
    <r>
      <rPr>
        <sz val="10"/>
        <rFont val="宋体"/>
        <charset val="134"/>
      </rPr>
      <t>深圳市高新投保证担保有限公司</t>
    </r>
  </si>
  <si>
    <r>
      <rPr>
        <sz val="10"/>
        <rFont val="宋体"/>
        <charset val="134"/>
      </rPr>
      <t>重庆蓝洋担保有限公司</t>
    </r>
  </si>
  <si>
    <t>担保费</t>
  </si>
  <si>
    <t>2014.2.28</t>
  </si>
  <si>
    <r>
      <rPr>
        <sz val="10"/>
        <rFont val="宋体"/>
        <charset val="134"/>
      </rPr>
      <t>重庆市渝北区中鸿小额贷款有限责任公司</t>
    </r>
  </si>
  <si>
    <r>
      <rPr>
        <sz val="10"/>
        <rFont val="宋体"/>
        <charset val="134"/>
      </rPr>
      <t>中国银行永川支行</t>
    </r>
  </si>
  <si>
    <t>理财产品</t>
  </si>
  <si>
    <r>
      <rPr>
        <sz val="10"/>
        <rFont val="宋体"/>
        <charset val="134"/>
      </rPr>
      <t>重庆金通典当有限公司</t>
    </r>
  </si>
  <si>
    <t>2013.10.31</t>
  </si>
  <si>
    <r>
      <rPr>
        <sz val="10"/>
        <rFont val="宋体"/>
        <charset val="134"/>
      </rPr>
      <t>王金涛</t>
    </r>
  </si>
  <si>
    <t>2012.12.17</t>
  </si>
  <si>
    <r>
      <rPr>
        <sz val="10"/>
        <rFont val="宋体"/>
        <charset val="134"/>
      </rPr>
      <t>李欣</t>
    </r>
  </si>
  <si>
    <r>
      <rPr>
        <sz val="10"/>
        <rFont val="宋体"/>
        <charset val="134"/>
      </rPr>
      <t>重庆利弗英商贸有限公司</t>
    </r>
  </si>
  <si>
    <t>2014.5.31</t>
  </si>
  <si>
    <r>
      <rPr>
        <sz val="10"/>
        <rFont val="宋体"/>
        <charset val="134"/>
      </rPr>
      <t>重庆舟荡商贸有限公司</t>
    </r>
  </si>
  <si>
    <r>
      <rPr>
        <sz val="10"/>
        <rFont val="宋体"/>
        <charset val="134"/>
      </rPr>
      <t>聂廷平</t>
    </r>
  </si>
  <si>
    <t>重庆凯瑞特投资有限公司</t>
  </si>
  <si>
    <t>2013.4.30</t>
  </si>
  <si>
    <r>
      <rPr>
        <sz val="10"/>
        <rFont val="宋体"/>
        <charset val="134"/>
      </rPr>
      <t>重庆潜锦小额贷款有限公司</t>
    </r>
  </si>
  <si>
    <r>
      <rPr>
        <sz val="10"/>
        <rFont val="宋体"/>
        <charset val="134"/>
      </rPr>
      <t>重庆市红渝科技有限公司</t>
    </r>
  </si>
  <si>
    <t>2013.7.18</t>
  </si>
  <si>
    <r>
      <rPr>
        <sz val="10"/>
        <rFont val="宋体"/>
        <charset val="134"/>
      </rPr>
      <t>重庆谈石小额贷款有限公司</t>
    </r>
  </si>
  <si>
    <r>
      <rPr>
        <sz val="10"/>
        <rFont val="宋体"/>
        <charset val="134"/>
      </rPr>
      <t>黄斌国</t>
    </r>
  </si>
  <si>
    <t>2013.12.24</t>
  </si>
  <si>
    <r>
      <rPr>
        <sz val="10"/>
        <rFont val="宋体"/>
        <charset val="134"/>
      </rPr>
      <t>重庆巴月庄物业管理有限公司</t>
    </r>
  </si>
  <si>
    <t>2015.11.30</t>
  </si>
  <si>
    <r>
      <rPr>
        <sz val="10"/>
        <rFont val="宋体"/>
        <charset val="134"/>
      </rPr>
      <t>重庆中达正建筑工程有限公司</t>
    </r>
  </si>
  <si>
    <t>2013.7.31</t>
  </si>
  <si>
    <r>
      <rPr>
        <sz val="10"/>
        <rFont val="宋体"/>
        <charset val="134"/>
      </rPr>
      <t>仵家驹</t>
    </r>
  </si>
  <si>
    <t>2014.7.31</t>
  </si>
  <si>
    <r>
      <rPr>
        <sz val="10"/>
        <rFont val="宋体"/>
        <charset val="134"/>
      </rPr>
      <t>重庆市中财资产评估土地房地产估价有限责任公司</t>
    </r>
  </si>
  <si>
    <t>评估费</t>
  </si>
  <si>
    <t>2013.8.27</t>
  </si>
  <si>
    <r>
      <rPr>
        <sz val="10"/>
        <rFont val="宋体"/>
        <charset val="134"/>
      </rPr>
      <t>远东国际租赁有限公司</t>
    </r>
  </si>
  <si>
    <t>租金</t>
  </si>
  <si>
    <r>
      <rPr>
        <sz val="10"/>
        <rFont val="宋体"/>
        <charset val="134"/>
      </rPr>
      <t>重庆市沙坪坝区顺兆小额贷款有限公司</t>
    </r>
  </si>
  <si>
    <r>
      <rPr>
        <sz val="10"/>
        <rFont val="宋体"/>
        <charset val="134"/>
      </rPr>
      <t>康润企业管理咨询（重庆）有限公司</t>
    </r>
  </si>
  <si>
    <t>2014.4.30</t>
  </si>
  <si>
    <r>
      <rPr>
        <sz val="10"/>
        <rFont val="宋体"/>
        <charset val="134"/>
      </rPr>
      <t>重庆两江新区润通小额贷款有限公司</t>
    </r>
  </si>
  <si>
    <r>
      <rPr>
        <sz val="10"/>
        <rFont val="宋体"/>
        <charset val="134"/>
      </rPr>
      <t>聂增平</t>
    </r>
  </si>
  <si>
    <t>2014.1.30</t>
  </si>
  <si>
    <r>
      <rPr>
        <sz val="10"/>
        <rFont val="宋体"/>
        <charset val="134"/>
      </rPr>
      <t>唐青山</t>
    </r>
  </si>
  <si>
    <t>2013.12.26</t>
  </si>
  <si>
    <r>
      <rPr>
        <sz val="10"/>
        <rFont val="宋体"/>
        <charset val="134"/>
      </rPr>
      <t>张尊河</t>
    </r>
  </si>
  <si>
    <t>2014.1.31</t>
  </si>
  <si>
    <r>
      <rPr>
        <sz val="10"/>
        <rFont val="宋体"/>
        <charset val="134"/>
      </rPr>
      <t>重庆谈石融资租赁有限公司</t>
    </r>
  </si>
  <si>
    <r>
      <rPr>
        <sz val="10"/>
        <rFont val="宋体"/>
        <charset val="134"/>
      </rPr>
      <t>王键</t>
    </r>
  </si>
  <si>
    <t>2014.3.31</t>
  </si>
  <si>
    <r>
      <rPr>
        <sz val="10"/>
        <rFont val="宋体"/>
        <charset val="134"/>
      </rPr>
      <t>重庆宗申投资有限公司</t>
    </r>
  </si>
  <si>
    <t>贷款管理费</t>
  </si>
  <si>
    <r>
      <rPr>
        <sz val="10"/>
        <rFont val="宋体"/>
        <charset val="134"/>
      </rPr>
      <t>重庆市乡镇企业发展公司</t>
    </r>
  </si>
  <si>
    <r>
      <rPr>
        <sz val="10"/>
        <rFont val="宋体"/>
        <charset val="134"/>
      </rPr>
      <t>重庆市永祥房地产开发有限公司</t>
    </r>
  </si>
  <si>
    <t>重庆普益兴投资控股有限公司</t>
  </si>
  <si>
    <r>
      <rPr>
        <sz val="10"/>
        <rFont val="宋体"/>
        <charset val="134"/>
      </rPr>
      <t>重庆瀚华小额贷款有限公司</t>
    </r>
  </si>
  <si>
    <r>
      <rPr>
        <sz val="10"/>
        <rFont val="宋体"/>
        <charset val="134"/>
      </rPr>
      <t>苏元发</t>
    </r>
  </si>
  <si>
    <t>2014.6.30</t>
  </si>
  <si>
    <r>
      <rPr>
        <sz val="10"/>
        <rFont val="宋体"/>
        <charset val="134"/>
      </rPr>
      <t>重庆环江融资租赁公司</t>
    </r>
  </si>
  <si>
    <r>
      <rPr>
        <sz val="10"/>
        <rFont val="宋体"/>
        <charset val="134"/>
      </rPr>
      <t>成都金控融资担保有限公司重庆分公司</t>
    </r>
  </si>
  <si>
    <t>担保费、咨询费、保证金</t>
  </si>
  <si>
    <t>职员/陈波</t>
  </si>
  <si>
    <t>职员/江睿</t>
  </si>
  <si>
    <t>科沃股东，暂不计提坏账</t>
  </si>
  <si>
    <t>职员/门连勇</t>
  </si>
  <si>
    <r>
      <rPr>
        <sz val="10"/>
        <rFont val="宋体"/>
        <charset val="134"/>
      </rPr>
      <t>重庆宏帆实业有限公司</t>
    </r>
  </si>
  <si>
    <t>投标保证金</t>
  </si>
  <si>
    <t>是</t>
  </si>
  <si>
    <r>
      <rPr>
        <sz val="10"/>
        <rFont val="宋体"/>
        <charset val="134"/>
      </rPr>
      <t>重庆融汇投资有限公司</t>
    </r>
  </si>
  <si>
    <t>2011.8.23</t>
  </si>
  <si>
    <r>
      <rPr>
        <sz val="10"/>
        <rFont val="宋体"/>
        <charset val="134"/>
      </rPr>
      <t>重庆顶铁建设工程项目咨询有限公司</t>
    </r>
  </si>
  <si>
    <r>
      <rPr>
        <sz val="10"/>
        <rFont val="宋体"/>
        <charset val="134"/>
      </rPr>
      <t>重庆天骄工程项目管理有限公司</t>
    </r>
  </si>
  <si>
    <t>2011.12.31</t>
  </si>
  <si>
    <r>
      <rPr>
        <sz val="10"/>
        <rFont val="宋体"/>
        <charset val="134"/>
      </rPr>
      <t>铜梁县廉租住房保障领导小组办公室</t>
    </r>
  </si>
  <si>
    <t>2011.5.31</t>
  </si>
  <si>
    <r>
      <rPr>
        <sz val="10"/>
        <rFont val="宋体"/>
        <charset val="134"/>
      </rPr>
      <t>重庆博建房地产有限公司</t>
    </r>
  </si>
  <si>
    <t>2011.4.30</t>
  </si>
  <si>
    <r>
      <rPr>
        <sz val="10"/>
        <rFont val="宋体"/>
        <charset val="134"/>
      </rPr>
      <t>重庆华立地产（集团）有限公司</t>
    </r>
  </si>
  <si>
    <t>2012.4.28</t>
  </si>
  <si>
    <r>
      <rPr>
        <sz val="10"/>
        <rFont val="宋体"/>
        <charset val="134"/>
      </rPr>
      <t>华能国际电力公司重庆两江燃机电厂</t>
    </r>
  </si>
  <si>
    <t>2013.9.30</t>
  </si>
  <si>
    <r>
      <rPr>
        <sz val="10"/>
        <rFont val="宋体"/>
        <charset val="134"/>
      </rPr>
      <t>重庆市钢龙投资股份有限公司</t>
    </r>
  </si>
  <si>
    <t>2015.4.27</t>
  </si>
  <si>
    <r>
      <rPr>
        <sz val="10"/>
        <rFont val="宋体"/>
        <charset val="134"/>
      </rPr>
      <t>重庆恒通控股有限公司</t>
    </r>
  </si>
  <si>
    <t>履约保证金</t>
  </si>
  <si>
    <t>2011.11.25</t>
  </si>
  <si>
    <r>
      <rPr>
        <sz val="10"/>
        <rFont val="宋体"/>
        <charset val="134"/>
      </rPr>
      <t>重庆顺禧实业有限公司</t>
    </r>
  </si>
  <si>
    <t>2011.6.30</t>
  </si>
  <si>
    <r>
      <rPr>
        <sz val="10"/>
        <rFont val="宋体"/>
        <charset val="134"/>
      </rPr>
      <t>重庆渝城投资有限公司</t>
    </r>
  </si>
  <si>
    <r>
      <rPr>
        <sz val="10"/>
        <rFont val="宋体"/>
        <charset val="134"/>
      </rPr>
      <t>重庆市江北区土地征用管理办公室</t>
    </r>
  </si>
  <si>
    <t>2015.5.31</t>
  </si>
  <si>
    <r>
      <rPr>
        <sz val="10"/>
        <rFont val="宋体"/>
        <charset val="134"/>
      </rPr>
      <t>重庆市井口工业园区龙润科技有限公司</t>
    </r>
  </si>
  <si>
    <t>2013.11.21</t>
  </si>
  <si>
    <r>
      <rPr>
        <sz val="10"/>
        <rFont val="宋体"/>
        <charset val="134"/>
      </rPr>
      <t>重庆百俊实业有限公司</t>
    </r>
  </si>
  <si>
    <r>
      <rPr>
        <sz val="10"/>
        <rFont val="宋体"/>
        <charset val="134"/>
      </rPr>
      <t>重庆置铖蓝鹏房地产开发有限公司</t>
    </r>
  </si>
  <si>
    <t>重庆市江北区城乡建设委员会</t>
  </si>
  <si>
    <t>民工保证金</t>
  </si>
  <si>
    <t>2015.12.29</t>
  </si>
  <si>
    <r>
      <rPr>
        <sz val="10"/>
        <rFont val="宋体"/>
        <charset val="134"/>
      </rPr>
      <t>重庆市南岸区建设工程施工安全监督站</t>
    </r>
  </si>
  <si>
    <t>2012.2.29</t>
  </si>
  <si>
    <r>
      <rPr>
        <sz val="10"/>
        <rFont val="宋体"/>
        <charset val="134"/>
      </rPr>
      <t>重庆市劳动保障监察总队</t>
    </r>
  </si>
  <si>
    <t>2014.8.22</t>
  </si>
  <si>
    <r>
      <rPr>
        <sz val="10"/>
        <rFont val="宋体"/>
        <charset val="134"/>
      </rPr>
      <t>重庆市大渡口区城乡建设委员会</t>
    </r>
  </si>
  <si>
    <t>2011.8.30</t>
  </si>
  <si>
    <r>
      <rPr>
        <sz val="10"/>
        <rFont val="宋体"/>
        <charset val="134"/>
      </rPr>
      <t>重庆市巴南区劳动和社会保障监察大队</t>
    </r>
  </si>
  <si>
    <r>
      <rPr>
        <sz val="10"/>
        <rFont val="宋体"/>
        <charset val="134"/>
      </rPr>
      <t>重庆市九龙坡区城乡建设委员会</t>
    </r>
  </si>
  <si>
    <t>2013.8.12</t>
  </si>
  <si>
    <t>其他应收款合计</t>
  </si>
  <si>
    <t>未决诉讼清查明细表</t>
  </si>
  <si>
    <r>
      <rPr>
        <sz val="10"/>
        <rFont val="宋体"/>
        <charset val="134"/>
      </rPr>
      <t>审计基准日：</t>
    </r>
    <r>
      <rPr>
        <sz val="10"/>
        <rFont val="Arial Narrow"/>
        <charset val="134"/>
      </rPr>
      <t>2016-7-7</t>
    </r>
  </si>
  <si>
    <r>
      <rPr>
        <sz val="10"/>
        <rFont val="宋体"/>
        <charset val="134"/>
      </rPr>
      <t>表</t>
    </r>
    <r>
      <rPr>
        <sz val="10"/>
        <rFont val="Arial Narrow"/>
        <charset val="134"/>
      </rPr>
      <t xml:space="preserve"> 3-16</t>
    </r>
  </si>
  <si>
    <r>
      <rPr>
        <sz val="10"/>
        <rFont val="Times New Roman"/>
        <charset val="134"/>
      </rPr>
      <t>金额单位：人民币元</t>
    </r>
  </si>
  <si>
    <r>
      <rPr>
        <sz val="10"/>
        <rFont val="宋体"/>
        <charset val="134"/>
      </rPr>
      <t>编号</t>
    </r>
  </si>
  <si>
    <r>
      <rPr>
        <sz val="10"/>
        <rFont val="宋体"/>
        <charset val="134"/>
      </rPr>
      <t>所属公司</t>
    </r>
  </si>
  <si>
    <r>
      <rPr>
        <sz val="10"/>
        <rFont val="宋体"/>
        <charset val="134"/>
      </rPr>
      <t>户名</t>
    </r>
  </si>
  <si>
    <r>
      <rPr>
        <sz val="10"/>
        <rFont val="宋体"/>
        <charset val="134"/>
      </rPr>
      <t>未审数</t>
    </r>
  </si>
  <si>
    <r>
      <rPr>
        <sz val="10"/>
        <rFont val="宋体"/>
        <charset val="134"/>
      </rPr>
      <t>审计调整</t>
    </r>
  </si>
  <si>
    <r>
      <rPr>
        <sz val="10"/>
        <rFont val="宋体"/>
        <charset val="134"/>
      </rPr>
      <t>审计清查值</t>
    </r>
  </si>
  <si>
    <r>
      <rPr>
        <sz val="10"/>
        <rFont val="宋体"/>
        <charset val="134"/>
      </rPr>
      <t>备注</t>
    </r>
  </si>
  <si>
    <r>
      <rPr>
        <sz val="10"/>
        <rFont val="宋体"/>
        <charset val="134"/>
      </rPr>
      <t>属性</t>
    </r>
  </si>
  <si>
    <r>
      <rPr>
        <sz val="10"/>
        <rFont val="宋体"/>
        <charset val="134"/>
      </rPr>
      <t>是否重复</t>
    </r>
    <r>
      <rPr>
        <sz val="10"/>
        <rFont val="Arial Narrow"/>
        <charset val="134"/>
      </rPr>
      <t>/</t>
    </r>
    <r>
      <rPr>
        <sz val="10"/>
        <rFont val="宋体"/>
        <charset val="134"/>
      </rPr>
      <t>连带债务</t>
    </r>
  </si>
  <si>
    <r>
      <rPr>
        <sz val="10"/>
        <rFont val="宋体"/>
        <charset val="134"/>
      </rPr>
      <t>担保人</t>
    </r>
  </si>
  <si>
    <r>
      <rPr>
        <sz val="10"/>
        <rFont val="宋体"/>
        <charset val="134"/>
      </rPr>
      <t>管理人审核金额</t>
    </r>
  </si>
  <si>
    <r>
      <rPr>
        <sz val="10"/>
        <rFont val="宋体"/>
        <charset val="134"/>
      </rPr>
      <t>审核确认本金</t>
    </r>
  </si>
  <si>
    <r>
      <rPr>
        <sz val="10"/>
        <rFont val="宋体"/>
        <charset val="134"/>
      </rPr>
      <t>审核确认利息</t>
    </r>
  </si>
  <si>
    <r>
      <rPr>
        <sz val="10"/>
        <rFont val="宋体"/>
        <charset val="134"/>
      </rPr>
      <t>审核确认罚息</t>
    </r>
  </si>
  <si>
    <r>
      <rPr>
        <sz val="10"/>
        <rFont val="宋体"/>
        <charset val="134"/>
      </rPr>
      <t>审核确认违约金</t>
    </r>
  </si>
  <si>
    <r>
      <rPr>
        <sz val="10"/>
        <rFont val="宋体"/>
        <charset val="134"/>
      </rPr>
      <t>审核确认诉讼费</t>
    </r>
  </si>
  <si>
    <r>
      <rPr>
        <sz val="10"/>
        <rFont val="宋体"/>
        <charset val="134"/>
      </rPr>
      <t>审核确认其他</t>
    </r>
  </si>
  <si>
    <r>
      <rPr>
        <sz val="10"/>
        <rFont val="宋体"/>
        <charset val="134"/>
      </rPr>
      <t>合计</t>
    </r>
  </si>
  <si>
    <r>
      <rPr>
        <sz val="10"/>
        <rFont val="宋体"/>
        <charset val="134"/>
      </rPr>
      <t>十建</t>
    </r>
  </si>
  <si>
    <t>重庆瑞川商贸有限公司</t>
  </si>
  <si>
    <t>买卖合同</t>
  </si>
  <si>
    <t>未决诉讼</t>
  </si>
  <si>
    <t>未判决</t>
  </si>
  <si>
    <t>未申报</t>
  </si>
  <si>
    <t>重庆拉法基凤凰湖混凝土有限公司</t>
  </si>
  <si>
    <t>买卖合同纠纷</t>
  </si>
  <si>
    <t>方川波</t>
  </si>
  <si>
    <t>建设施工合同纠纷</t>
  </si>
  <si>
    <t>重庆钟大建材有限公司</t>
  </si>
  <si>
    <t>广州市海珠区惠钢建材经营部</t>
  </si>
  <si>
    <t>重庆市合川鸿基建材有限公司</t>
  </si>
  <si>
    <t>重庆广森建筑材料有限公司</t>
  </si>
  <si>
    <t>建设工程分包合同</t>
  </si>
  <si>
    <t>张跃秀</t>
  </si>
  <si>
    <t>租赁合同</t>
  </si>
  <si>
    <t>何彬</t>
  </si>
  <si>
    <t>建设工程施工合同纠纷</t>
  </si>
  <si>
    <t>四川兴事发门窗有限责任公司</t>
  </si>
  <si>
    <t>吴波</t>
  </si>
  <si>
    <t>建设施工合同</t>
  </si>
  <si>
    <r>
      <rPr>
        <sz val="10"/>
        <rFont val="宋体"/>
        <charset val="134"/>
      </rPr>
      <t>重庆市高新技术产业开发区庆贺五金电器销售部</t>
    </r>
    <r>
      <rPr>
        <sz val="10"/>
        <rFont val="Arial Narrow"/>
        <charset val="134"/>
      </rPr>
      <t>-</t>
    </r>
    <r>
      <rPr>
        <sz val="10"/>
        <rFont val="宋体"/>
        <charset val="134"/>
      </rPr>
      <t>白植贺</t>
    </r>
  </si>
  <si>
    <t>重庆乐居建材有限公司</t>
  </si>
  <si>
    <t>重庆新常乐新型建材有限公司</t>
  </si>
  <si>
    <t>上海东方雨虹防水技术有限责任公司</t>
  </si>
  <si>
    <t>重庆建大建筑材料有限公司</t>
  </si>
  <si>
    <t>建设工程施工合同</t>
  </si>
  <si>
    <t>重庆建工新型建材有限公司</t>
  </si>
  <si>
    <t>成都翔盛混凝土有限公司</t>
  </si>
  <si>
    <t>重庆佰元翔建筑材料有限公司</t>
  </si>
  <si>
    <t>重庆思贝肯节能技术开发有限公司</t>
  </si>
  <si>
    <t>成都宏锦龙物资贸易有限公司</t>
  </si>
  <si>
    <t>成都皓际永恒建材有限公司</t>
  </si>
  <si>
    <t>奉节县富发建材制造有限公司</t>
  </si>
  <si>
    <t>陈亚、纪璇、廖健、方成红、谭先东</t>
  </si>
  <si>
    <t>建设施工分包合同</t>
  </si>
  <si>
    <t>四川瀚华融资担保有限公司</t>
  </si>
  <si>
    <t>追偿权纠纷</t>
  </si>
  <si>
    <t>成都市锦江区杰凯小额贷款有限公司</t>
  </si>
  <si>
    <t>借款合同</t>
  </si>
  <si>
    <t>张碧英</t>
  </si>
  <si>
    <t>民间借贷</t>
  </si>
  <si>
    <t>重庆三色园林建设有限公司</t>
  </si>
</sst>
</file>

<file path=xl/styles.xml><?xml version="1.0" encoding="utf-8"?>
<styleSheet xmlns="http://schemas.openxmlformats.org/spreadsheetml/2006/main" xmlns:xr9="http://schemas.microsoft.com/office/spreadsheetml/2016/revision9">
  <numFmts count="13">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_ ;_ * \-#,##0_ ;_ * \-_ ;_ @_ "/>
    <numFmt numFmtId="177" formatCode="_ * #,##0.00_ ;_ * \-#,##0.00_ ;_ * \-??_ ;_ @_ "/>
    <numFmt numFmtId="178" formatCode="#,##0.00_ ;[Red]\-#,##0.00_ ;0.00_ "/>
    <numFmt numFmtId="179" formatCode="_ * #,##0.00_ ;_ * \-#,##0.00_ ;_ * &quot;&quot;??_ ;_ @_ "/>
    <numFmt numFmtId="180" formatCode="_*##0.##########_ ;_ * &quot;&quot;_ ;_ @_ "/>
    <numFmt numFmtId="181" formatCode="&quot;共&quot;#&quot;页&quot;"/>
    <numFmt numFmtId="182" formatCode="#,##0.00_ ;[Red]\-#,##0.00_ ;"/>
    <numFmt numFmtId="183" formatCode="#,##0.00_ ;[Red]\-#,##0.00\ "/>
    <numFmt numFmtId="184" formatCode="yyyy\.mm"/>
  </numFmts>
  <fonts count="41">
    <font>
      <sz val="11"/>
      <color theme="1"/>
      <name val="宋体"/>
      <charset val="134"/>
      <scheme val="minor"/>
    </font>
    <font>
      <sz val="10"/>
      <name val="Arial Narrow"/>
      <charset val="134"/>
    </font>
    <font>
      <b/>
      <sz val="16"/>
      <name val="宋体"/>
      <charset val="134"/>
    </font>
    <font>
      <b/>
      <sz val="16"/>
      <name val="Arial Narrow"/>
      <charset val="134"/>
    </font>
    <font>
      <sz val="10"/>
      <name val="宋体"/>
      <charset val="134"/>
    </font>
    <font>
      <sz val="10"/>
      <color indexed="8"/>
      <name val="宋体"/>
      <charset val="134"/>
    </font>
    <font>
      <b/>
      <sz val="10"/>
      <name val="Arial Narrow"/>
      <charset val="134"/>
    </font>
    <font>
      <sz val="10"/>
      <color theme="1"/>
      <name val="宋体"/>
      <charset val="134"/>
      <scheme val="minor"/>
    </font>
    <font>
      <sz val="10"/>
      <color theme="1"/>
      <name val="宋体"/>
      <charset val="134"/>
    </font>
    <font>
      <b/>
      <sz val="16"/>
      <name val="黑体"/>
      <charset val="134"/>
    </font>
    <font>
      <sz val="10"/>
      <name val="Times New Roman"/>
      <charset val="134"/>
    </font>
    <font>
      <sz val="12"/>
      <name val="宋体"/>
      <charset val="134"/>
    </font>
    <font>
      <sz val="16"/>
      <name val="黑体"/>
      <charset val="134"/>
    </font>
    <font>
      <u/>
      <sz val="12"/>
      <color indexed="12"/>
      <name val="宋体"/>
      <charset val="134"/>
    </font>
    <font>
      <b/>
      <sz val="12"/>
      <name val="Times New Roman"/>
      <charset val="134"/>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微软雅黑"/>
      <charset val="134"/>
    </font>
    <font>
      <sz val="10"/>
      <name val="Arial"/>
      <charset val="134"/>
    </font>
    <font>
      <b/>
      <sz val="10"/>
      <name val="宋体"/>
      <charset val="134"/>
    </font>
    <font>
      <sz val="11"/>
      <color indexed="8"/>
      <name val="宋体"/>
      <charset val="134"/>
    </font>
    <font>
      <b/>
      <sz val="9"/>
      <name val="宋体"/>
      <charset val="134"/>
    </font>
    <font>
      <sz val="9"/>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3" borderId="5"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23" fillId="0" borderId="7" applyNumberFormat="0" applyFill="0" applyAlignment="0" applyProtection="0">
      <alignment vertical="center"/>
    </xf>
    <xf numFmtId="0" fontId="23" fillId="0" borderId="0" applyNumberFormat="0" applyFill="0" applyBorder="0" applyAlignment="0" applyProtection="0">
      <alignment vertical="center"/>
    </xf>
    <xf numFmtId="0" fontId="24" fillId="4" borderId="8" applyNumberFormat="0" applyAlignment="0" applyProtection="0">
      <alignment vertical="center"/>
    </xf>
    <xf numFmtId="0" fontId="25" fillId="5" borderId="9" applyNumberFormat="0" applyAlignment="0" applyProtection="0">
      <alignment vertical="center"/>
    </xf>
    <xf numFmtId="0" fontId="26" fillId="5" borderId="8" applyNumberFormat="0" applyAlignment="0" applyProtection="0">
      <alignment vertical="center"/>
    </xf>
    <xf numFmtId="0" fontId="27" fillId="6" borderId="10" applyNumberFormat="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4"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xf numFmtId="176" fontId="35" fillId="0" borderId="0" applyFill="0" applyBorder="0" applyAlignment="0" applyProtection="0"/>
    <xf numFmtId="43" fontId="11" fillId="0" borderId="0" applyFont="0" applyFill="0" applyBorder="0" applyAlignment="0" applyProtection="0">
      <alignment vertical="center"/>
    </xf>
    <xf numFmtId="43" fontId="11" fillId="0" borderId="0" applyFont="0" applyFill="0" applyBorder="0" applyAlignment="0" applyProtection="0"/>
    <xf numFmtId="0" fontId="4" fillId="0" borderId="0"/>
    <xf numFmtId="0" fontId="36" fillId="0" borderId="0"/>
    <xf numFmtId="0" fontId="11" fillId="0" borderId="0">
      <alignment vertical="center"/>
    </xf>
    <xf numFmtId="0" fontId="11" fillId="0" borderId="0"/>
    <xf numFmtId="0" fontId="36" fillId="0" borderId="0"/>
    <xf numFmtId="0" fontId="36" fillId="0" borderId="0"/>
    <xf numFmtId="0" fontId="37" fillId="0" borderId="0" applyNumberFormat="0" applyFill="0" applyBorder="0" applyAlignment="0" applyProtection="0">
      <alignment vertical="top"/>
      <protection locked="0"/>
    </xf>
    <xf numFmtId="9" fontId="11" fillId="0" borderId="0" applyFont="0" applyFill="0" applyBorder="0" applyAlignment="0" applyProtection="0">
      <alignment vertical="center"/>
    </xf>
    <xf numFmtId="9" fontId="11" fillId="0" borderId="0" applyFont="0" applyFill="0" applyBorder="0" applyAlignment="0" applyProtection="0"/>
    <xf numFmtId="0" fontId="11" fillId="0" borderId="0">
      <alignment vertical="center"/>
    </xf>
    <xf numFmtId="43" fontId="11" fillId="0" borderId="0" applyFont="0" applyFill="0" applyBorder="0" applyAlignment="0" applyProtection="0"/>
    <xf numFmtId="0" fontId="11" fillId="0" borderId="0">
      <alignment vertical="center"/>
    </xf>
    <xf numFmtId="0" fontId="11" fillId="0" borderId="0">
      <alignment vertical="center"/>
    </xf>
    <xf numFmtId="43" fontId="11" fillId="0" borderId="0" applyFont="0" applyFill="0" applyBorder="0" applyAlignment="0" applyProtection="0"/>
    <xf numFmtId="43" fontId="11" fillId="0" borderId="0" applyFont="0" applyFill="0" applyBorder="0" applyAlignment="0" applyProtection="0">
      <alignment vertical="center"/>
    </xf>
    <xf numFmtId="0" fontId="11" fillId="0" borderId="0"/>
    <xf numFmtId="0" fontId="38" fillId="0" borderId="0"/>
    <xf numFmtId="43" fontId="11" fillId="0" borderId="0" applyFont="0" applyFill="0" applyBorder="0" applyAlignment="0" applyProtection="0">
      <alignment vertical="center"/>
    </xf>
    <xf numFmtId="43" fontId="11" fillId="0" borderId="0" applyFont="0" applyFill="0" applyBorder="0" applyAlignment="0" applyProtection="0"/>
    <xf numFmtId="0" fontId="0" fillId="0" borderId="0">
      <alignment vertical="center"/>
    </xf>
    <xf numFmtId="177" fontId="35" fillId="0" borderId="0"/>
    <xf numFmtId="43" fontId="11" fillId="0" borderId="0" applyFont="0" applyFill="0" applyBorder="0" applyAlignment="0" applyProtection="0"/>
  </cellStyleXfs>
  <cellXfs count="98">
    <xf numFmtId="0" fontId="0" fillId="0" borderId="0" xfId="0">
      <alignment vertical="center"/>
    </xf>
    <xf numFmtId="0" fontId="1" fillId="0" borderId="0" xfId="67" applyFont="1" applyAlignment="1">
      <alignment vertical="center"/>
    </xf>
    <xf numFmtId="0" fontId="1" fillId="0" borderId="0" xfId="61" applyFont="1" applyAlignment="1">
      <alignment horizontal="left" vertical="center"/>
    </xf>
    <xf numFmtId="0" fontId="1" fillId="0" borderId="0" xfId="61" applyFont="1" applyAlignment="1">
      <alignment horizontal="center" vertical="center"/>
    </xf>
    <xf numFmtId="0" fontId="1" fillId="0" borderId="0" xfId="61" applyFont="1" applyAlignment="1">
      <alignment horizontal="center" vertical="center" wrapText="1"/>
    </xf>
    <xf numFmtId="0" fontId="1" fillId="0" borderId="0" xfId="67" applyFont="1" applyAlignment="1">
      <alignment horizontal="center"/>
    </xf>
    <xf numFmtId="0" fontId="1" fillId="0" borderId="0" xfId="67" applyFont="1"/>
    <xf numFmtId="0" fontId="2" fillId="0" borderId="0" xfId="67" applyFont="1" applyAlignment="1">
      <alignment horizontal="center" vertical="center"/>
    </xf>
    <xf numFmtId="0" fontId="3" fillId="0" borderId="0" xfId="67" applyFont="1" applyAlignment="1">
      <alignment horizontal="center" vertical="center"/>
    </xf>
    <xf numFmtId="0" fontId="1" fillId="0" borderId="0" xfId="67" applyFont="1" applyAlignment="1">
      <alignment horizontal="center" vertical="center"/>
    </xf>
    <xf numFmtId="0" fontId="1" fillId="0" borderId="0" xfId="58" applyFont="1" applyFill="1" applyAlignment="1" applyProtection="1">
      <alignment horizontal="center" vertical="center"/>
    </xf>
    <xf numFmtId="0" fontId="1" fillId="0" borderId="0" xfId="61" applyFont="1" applyAlignment="1">
      <alignment horizontal="right" vertical="center"/>
    </xf>
    <xf numFmtId="43" fontId="1" fillId="0" borderId="0" xfId="61" applyNumberFormat="1" applyFont="1" applyAlignment="1">
      <alignment horizontal="left" vertical="center"/>
    </xf>
    <xf numFmtId="0" fontId="1" fillId="0" borderId="1" xfId="57" applyFont="1" applyBorder="1" applyAlignment="1">
      <alignment horizontal="center" vertical="center"/>
    </xf>
    <xf numFmtId="43" fontId="1" fillId="0" borderId="1" xfId="70" applyFont="1" applyFill="1" applyBorder="1" applyAlignment="1">
      <alignment horizontal="center" vertical="center"/>
    </xf>
    <xf numFmtId="0" fontId="1" fillId="0" borderId="1" xfId="61" applyFont="1" applyBorder="1" applyAlignment="1">
      <alignment horizontal="center" vertical="center" wrapText="1"/>
    </xf>
    <xf numFmtId="0" fontId="1" fillId="0" borderId="1" xfId="61" applyFont="1" applyBorder="1" applyAlignment="1">
      <alignment horizontal="center" vertical="center"/>
    </xf>
    <xf numFmtId="43" fontId="1" fillId="0" borderId="1" xfId="70" applyFont="1" applyFill="1" applyBorder="1" applyAlignment="1">
      <alignment horizontal="center" vertical="center" shrinkToFit="1"/>
    </xf>
    <xf numFmtId="0" fontId="1" fillId="0" borderId="1" xfId="67" applyFont="1" applyBorder="1" applyAlignment="1">
      <alignment horizontal="center"/>
    </xf>
    <xf numFmtId="0" fontId="1" fillId="0" borderId="1" xfId="67" applyFont="1" applyBorder="1" applyAlignment="1">
      <alignment wrapText="1"/>
    </xf>
    <xf numFmtId="0" fontId="4" fillId="0" borderId="1" xfId="67" applyFont="1" applyBorder="1" applyAlignment="1">
      <alignment vertical="center" shrinkToFit="1"/>
    </xf>
    <xf numFmtId="0" fontId="1" fillId="0" borderId="1" xfId="67" applyFont="1" applyBorder="1" applyAlignment="1">
      <alignment horizontal="right" vertical="center"/>
    </xf>
    <xf numFmtId="43" fontId="1" fillId="0" borderId="1" xfId="67" applyNumberFormat="1" applyFont="1" applyBorder="1" applyAlignment="1">
      <alignment horizontal="right" vertical="center"/>
    </xf>
    <xf numFmtId="0" fontId="4" fillId="0" borderId="1" xfId="67" applyFont="1" applyBorder="1" applyAlignment="1">
      <alignment shrinkToFit="1"/>
    </xf>
    <xf numFmtId="0" fontId="5" fillId="0" borderId="1" xfId="68" applyFont="1" applyBorder="1" applyAlignment="1">
      <alignment vertical="center" shrinkToFit="1"/>
    </xf>
    <xf numFmtId="0" fontId="4" fillId="0" borderId="1" xfId="67" applyFont="1" applyBorder="1" applyAlignment="1">
      <alignment horizontal="center"/>
    </xf>
    <xf numFmtId="0" fontId="1" fillId="0" borderId="1" xfId="67" applyFont="1" applyBorder="1"/>
    <xf numFmtId="0" fontId="4" fillId="0" borderId="0" xfId="67" applyFont="1"/>
    <xf numFmtId="43" fontId="1" fillId="0" borderId="0" xfId="62" applyFont="1" applyFill="1"/>
    <xf numFmtId="43" fontId="1" fillId="0" borderId="0" xfId="67" applyNumberFormat="1" applyFont="1"/>
    <xf numFmtId="0" fontId="6" fillId="0" borderId="0" xfId="67" applyFont="1" applyAlignment="1">
      <alignment horizontal="center" vertical="center"/>
    </xf>
    <xf numFmtId="0" fontId="6" fillId="0" borderId="0" xfId="67" applyFont="1" applyAlignment="1">
      <alignment horizontal="centerContinuous" vertical="center"/>
    </xf>
    <xf numFmtId="43" fontId="6" fillId="0" borderId="0" xfId="62" applyFont="1" applyFill="1" applyBorder="1" applyAlignment="1">
      <alignment horizontal="centerContinuous" vertical="center"/>
    </xf>
    <xf numFmtId="0" fontId="1" fillId="0" borderId="0" xfId="67" applyFont="1" applyAlignment="1">
      <alignment horizontal="centerContinuous" vertical="center"/>
    </xf>
    <xf numFmtId="43" fontId="1" fillId="0" borderId="0" xfId="62" applyFont="1" applyFill="1" applyBorder="1" applyAlignment="1">
      <alignment horizontal="centerContinuous" vertical="center"/>
    </xf>
    <xf numFmtId="43" fontId="1" fillId="0" borderId="0" xfId="62" applyFont="1" applyFill="1" applyBorder="1" applyAlignment="1">
      <alignment horizontal="left" vertical="center"/>
    </xf>
    <xf numFmtId="0" fontId="1" fillId="0" borderId="2" xfId="57" applyFont="1" applyBorder="1" applyAlignment="1">
      <alignment horizontal="center" vertical="center"/>
    </xf>
    <xf numFmtId="0" fontId="1" fillId="0" borderId="3" xfId="57" applyFont="1" applyBorder="1" applyAlignment="1">
      <alignment horizontal="center" vertical="center"/>
    </xf>
    <xf numFmtId="43" fontId="1" fillId="0" borderId="1" xfId="70" applyFont="1" applyFill="1" applyBorder="1" applyAlignment="1">
      <alignment vertical="center" shrinkToFit="1"/>
    </xf>
    <xf numFmtId="0" fontId="7" fillId="0" borderId="1" xfId="67" applyFont="1" applyBorder="1" applyAlignment="1">
      <alignment vertical="center"/>
    </xf>
    <xf numFmtId="43" fontId="1" fillId="0" borderId="2" xfId="62" applyFont="1" applyFill="1" applyBorder="1" applyAlignment="1">
      <alignment vertical="center" wrapText="1" shrinkToFit="1"/>
    </xf>
    <xf numFmtId="43" fontId="1" fillId="0" borderId="2" xfId="62" applyFont="1" applyFill="1" applyBorder="1" applyAlignment="1">
      <alignment vertical="center" shrinkToFit="1"/>
    </xf>
    <xf numFmtId="0" fontId="1" fillId="0" borderId="2" xfId="67" applyFont="1" applyBorder="1"/>
    <xf numFmtId="0" fontId="8" fillId="0" borderId="1" xfId="67" applyFont="1" applyBorder="1" applyAlignment="1">
      <alignment vertical="center" wrapText="1"/>
    </xf>
    <xf numFmtId="43" fontId="4" fillId="0" borderId="1" xfId="62" applyFont="1" applyFill="1" applyBorder="1" applyAlignment="1">
      <alignment horizontal="center" vertical="center" shrinkToFit="1"/>
    </xf>
    <xf numFmtId="43" fontId="1" fillId="0" borderId="1" xfId="62" applyFont="1" applyFill="1" applyBorder="1" applyAlignment="1">
      <alignment vertical="center" wrapText="1" shrinkToFit="1"/>
    </xf>
    <xf numFmtId="43" fontId="1" fillId="0" borderId="1" xfId="62" applyFont="1" applyFill="1" applyBorder="1" applyAlignment="1">
      <alignment vertical="center" shrinkToFit="1"/>
    </xf>
    <xf numFmtId="0" fontId="1" fillId="0" borderId="0" xfId="57" applyFont="1" applyAlignment="1">
      <alignment vertical="center"/>
    </xf>
    <xf numFmtId="43" fontId="1" fillId="0" borderId="4" xfId="67" applyNumberFormat="1" applyFont="1" applyBorder="1"/>
    <xf numFmtId="43" fontId="1" fillId="0" borderId="1" xfId="67" applyNumberFormat="1" applyFont="1" applyBorder="1"/>
    <xf numFmtId="0" fontId="9" fillId="0" borderId="0" xfId="63" applyFont="1" applyAlignment="1">
      <alignment horizontal="left" vertical="center"/>
    </xf>
    <xf numFmtId="0" fontId="10" fillId="0" borderId="0" xfId="63" applyFont="1">
      <alignment vertical="center"/>
    </xf>
    <xf numFmtId="0" fontId="10" fillId="0" borderId="0" xfId="63" applyFont="1" applyAlignment="1">
      <alignment horizontal="center" vertical="center"/>
    </xf>
    <xf numFmtId="0" fontId="1" fillId="0" borderId="0" xfId="63" applyFont="1">
      <alignment vertical="center"/>
    </xf>
    <xf numFmtId="0" fontId="11" fillId="0" borderId="0" xfId="63">
      <alignment vertical="center"/>
    </xf>
    <xf numFmtId="0" fontId="11" fillId="0" borderId="0" xfId="63" applyAlignment="1">
      <alignment horizontal="center" vertical="center"/>
    </xf>
    <xf numFmtId="0" fontId="6" fillId="0" borderId="0" xfId="63" applyFont="1">
      <alignment vertical="center"/>
    </xf>
    <xf numFmtId="43" fontId="10" fillId="0" borderId="0" xfId="73" applyFont="1" applyFill="1" applyAlignment="1">
      <alignment vertical="center"/>
    </xf>
    <xf numFmtId="43" fontId="11" fillId="0" borderId="0" xfId="73" applyFont="1" applyFill="1" applyAlignment="1">
      <alignment vertical="center"/>
    </xf>
    <xf numFmtId="0" fontId="12" fillId="0" borderId="0" xfId="63" applyFont="1" applyAlignment="1">
      <alignment horizontal="center" vertical="center"/>
    </xf>
    <xf numFmtId="0" fontId="13" fillId="0" borderId="0" xfId="63" applyFont="1" applyAlignment="1">
      <alignment horizontal="center" vertical="center"/>
    </xf>
    <xf numFmtId="0" fontId="14" fillId="0" borderId="0" xfId="63" applyFont="1" applyAlignment="1">
      <alignment horizontal="center" vertical="center"/>
    </xf>
    <xf numFmtId="43" fontId="1" fillId="0" borderId="0" xfId="73" applyFont="1" applyFill="1" applyAlignment="1">
      <alignment horizontal="center" vertical="center"/>
    </xf>
    <xf numFmtId="178" fontId="10" fillId="0" borderId="0" xfId="63" applyNumberFormat="1" applyFont="1">
      <alignment vertical="center"/>
    </xf>
    <xf numFmtId="0" fontId="4" fillId="0" borderId="1" xfId="63" applyFont="1" applyBorder="1" applyAlignment="1">
      <alignment horizontal="center" vertical="center"/>
    </xf>
    <xf numFmtId="0" fontId="10" fillId="0" borderId="1" xfId="63" applyFont="1" applyBorder="1" applyAlignment="1">
      <alignment horizontal="center" vertical="center"/>
    </xf>
    <xf numFmtId="179" fontId="15" fillId="0" borderId="1" xfId="53" applyNumberFormat="1" applyFont="1" applyBorder="1" applyAlignment="1">
      <alignment horizontal="center" vertical="center"/>
    </xf>
    <xf numFmtId="0" fontId="15" fillId="0" borderId="1" xfId="63" applyFont="1" applyBorder="1" applyAlignment="1">
      <alignment horizontal="center" vertical="center" wrapText="1"/>
    </xf>
    <xf numFmtId="43" fontId="4" fillId="0" borderId="1" xfId="73" applyFont="1" applyFill="1" applyBorder="1" applyAlignment="1">
      <alignment horizontal="center" vertical="center"/>
    </xf>
    <xf numFmtId="0" fontId="1" fillId="0" borderId="3" xfId="52" applyFont="1" applyBorder="1" applyAlignment="1">
      <alignment horizontal="center" vertical="center"/>
    </xf>
    <xf numFmtId="43" fontId="1" fillId="2" borderId="1" xfId="69" applyFont="1" applyFill="1" applyBorder="1" applyAlignment="1">
      <alignment horizontal="left" vertical="center"/>
    </xf>
    <xf numFmtId="43" fontId="1" fillId="0" borderId="1" xfId="69" applyFont="1" applyFill="1" applyBorder="1" applyAlignment="1">
      <alignment horizontal="left" vertical="center" wrapText="1"/>
    </xf>
    <xf numFmtId="14" fontId="1" fillId="0" borderId="1" xfId="69" applyNumberFormat="1" applyFont="1" applyFill="1" applyBorder="1" applyAlignment="1">
      <alignment horizontal="center" vertical="center"/>
    </xf>
    <xf numFmtId="43" fontId="1" fillId="0" borderId="1" xfId="73" applyFont="1" applyFill="1" applyBorder="1" applyAlignment="1" applyProtection="1">
      <alignment horizontal="right" vertical="center"/>
      <protection locked="0"/>
    </xf>
    <xf numFmtId="43" fontId="1" fillId="0" borderId="1" xfId="73" applyFont="1" applyFill="1" applyBorder="1" applyAlignment="1">
      <alignment horizontal="center" vertical="center"/>
    </xf>
    <xf numFmtId="0" fontId="10" fillId="0" borderId="0" xfId="63" applyFont="1" applyAlignment="1">
      <alignment horizontal="right" vertical="center"/>
    </xf>
    <xf numFmtId="0" fontId="10" fillId="0" borderId="0" xfId="63" applyFont="1" applyAlignment="1">
      <alignment horizontal="right" vertical="center" shrinkToFit="1"/>
    </xf>
    <xf numFmtId="0" fontId="4" fillId="0" borderId="1" xfId="53" applyFont="1" applyBorder="1" applyAlignment="1">
      <alignment horizontal="center" vertical="center"/>
    </xf>
    <xf numFmtId="180" fontId="4" fillId="0" borderId="1" xfId="63" applyNumberFormat="1" applyFont="1" applyBorder="1" applyAlignment="1" applyProtection="1">
      <alignment horizontal="left" vertical="center" shrinkToFit="1"/>
      <protection locked="0"/>
    </xf>
    <xf numFmtId="0" fontId="1" fillId="0" borderId="1" xfId="63" applyFont="1" applyBorder="1" applyAlignment="1" applyProtection="1">
      <alignment horizontal="center" vertical="center"/>
      <protection locked="0"/>
    </xf>
    <xf numFmtId="180" fontId="1" fillId="0" borderId="1" xfId="63" applyNumberFormat="1" applyFont="1" applyBorder="1" applyAlignment="1" applyProtection="1">
      <alignment horizontal="left" vertical="center" shrinkToFit="1"/>
      <protection locked="0"/>
    </xf>
    <xf numFmtId="0" fontId="1" fillId="0" borderId="1" xfId="63" applyFont="1" applyBorder="1">
      <alignment vertical="center"/>
    </xf>
    <xf numFmtId="180" fontId="4" fillId="0" borderId="1" xfId="63" applyNumberFormat="1" applyFont="1" applyBorder="1" applyAlignment="1" applyProtection="1">
      <alignment horizontal="left" vertical="center" wrapText="1" shrinkToFit="1"/>
      <protection locked="0"/>
    </xf>
    <xf numFmtId="0" fontId="4" fillId="0" borderId="0" xfId="63" applyFont="1" applyAlignment="1">
      <alignment horizontal="center" vertical="center" wrapText="1"/>
    </xf>
    <xf numFmtId="43" fontId="9" fillId="0" borderId="0" xfId="73" applyFont="1" applyFill="1" applyAlignment="1">
      <alignment horizontal="left" vertical="center"/>
    </xf>
    <xf numFmtId="0" fontId="1" fillId="0" borderId="0" xfId="63" applyFont="1" applyAlignment="1">
      <alignment horizontal="center" vertical="center"/>
    </xf>
    <xf numFmtId="181" fontId="10" fillId="0" borderId="0" xfId="63" applyNumberFormat="1" applyFont="1" applyAlignment="1">
      <alignment horizontal="center" vertical="center"/>
    </xf>
    <xf numFmtId="43" fontId="10" fillId="0" borderId="1" xfId="73" applyFont="1" applyFill="1" applyBorder="1" applyAlignment="1">
      <alignment horizontal="center" vertical="center"/>
    </xf>
    <xf numFmtId="43" fontId="1" fillId="0" borderId="1" xfId="73" applyFont="1" applyFill="1" applyBorder="1" applyAlignment="1">
      <alignment vertical="center"/>
    </xf>
    <xf numFmtId="43" fontId="1" fillId="0" borderId="0" xfId="63" applyNumberFormat="1" applyFont="1">
      <alignment vertical="center"/>
    </xf>
    <xf numFmtId="182" fontId="1" fillId="0" borderId="0" xfId="63" applyNumberFormat="1" applyFont="1">
      <alignment vertical="center"/>
    </xf>
    <xf numFmtId="10" fontId="1" fillId="0" borderId="1" xfId="63" applyNumberFormat="1" applyFont="1" applyBorder="1">
      <alignment vertical="center"/>
    </xf>
    <xf numFmtId="183" fontId="1" fillId="0" borderId="0" xfId="63" applyNumberFormat="1" applyFont="1">
      <alignment vertical="center"/>
    </xf>
    <xf numFmtId="0" fontId="1" fillId="0" borderId="1" xfId="63" applyFont="1" applyBorder="1" applyAlignment="1">
      <alignment horizontal="center" vertical="center"/>
    </xf>
    <xf numFmtId="180" fontId="1" fillId="0" borderId="1" xfId="63" applyNumberFormat="1" applyFont="1" applyBorder="1" applyAlignment="1" applyProtection="1">
      <alignment horizontal="center" vertical="center" shrinkToFit="1"/>
      <protection locked="0"/>
    </xf>
    <xf numFmtId="184" fontId="1" fillId="0" borderId="1" xfId="63" applyNumberFormat="1" applyFont="1" applyBorder="1" applyAlignment="1" applyProtection="1">
      <alignment horizontal="center" vertical="center"/>
      <protection locked="0"/>
    </xf>
    <xf numFmtId="178" fontId="1" fillId="0" borderId="1" xfId="63" applyNumberFormat="1" applyFont="1" applyBorder="1" applyAlignment="1" applyProtection="1">
      <alignment horizontal="right" vertical="center"/>
      <protection locked="0"/>
    </xf>
    <xf numFmtId="0" fontId="4" fillId="0" borderId="1" xfId="63" applyFont="1" applyBorder="1" applyAlignment="1" applyProtection="1">
      <alignment horizontal="center" vertical="center"/>
      <protection locked="0"/>
    </xf>
  </cellXfs>
  <cellStyles count="7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千位分隔[0] 2" xfId="49"/>
    <cellStyle name="千位分隔 6 2" xfId="50"/>
    <cellStyle name="千位分隔 2 2 2 2 2" xfId="51"/>
    <cellStyle name="常规_博会评估" xfId="52"/>
    <cellStyle name="常规_报告附件-金顶公司10.25" xfId="53"/>
    <cellStyle name="常规 41 2" xfId="54"/>
    <cellStyle name="常规 2" xfId="55"/>
    <cellStyle name="常规 13" xfId="56"/>
    <cellStyle name="常规 11" xfId="57"/>
    <cellStyle name="超链接_预计负债-群星纸业" xfId="58"/>
    <cellStyle name="百分比 3" xfId="59"/>
    <cellStyle name="百分比 2" xfId="60"/>
    <cellStyle name="常规_00-报告附件-5.31_预计负债-群星纸业" xfId="61"/>
    <cellStyle name="千位分隔 12" xfId="62"/>
    <cellStyle name="常规_00-报告附件-5.31" xfId="63"/>
    <cellStyle name="常规 4 3" xfId="64"/>
    <cellStyle name="千位分隔 2" xfId="65"/>
    <cellStyle name="千位分隔 5" xfId="66"/>
    <cellStyle name="常规 14 3" xfId="67"/>
    <cellStyle name="常规 2 2" xfId="68"/>
    <cellStyle name="千位分隔 6" xfId="69"/>
    <cellStyle name="千位分隔 3" xfId="70"/>
    <cellStyle name="常规 2 3" xfId="71"/>
    <cellStyle name="千位分隔 4" xfId="72"/>
    <cellStyle name="千位分隔 2 2 2 2" xfId="73"/>
  </cellStyles>
  <dxfs count="1">
    <dxf>
      <fill>
        <patternFill patternType="solid">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26149;&#26195;&#26195;&#26195;&#26195;\Documents\&#24459;&#25152;\&#20855;&#20307;&#26696;&#20214;\&#30772;&#20135;&#26696;&#20214;\&#21313;&#24314;&#31995;&#22235;&#20844;&#21496;\&#25105;&#20986;&#20855;&#30340;&#25253;&#21578;&#12289;&#25991;&#20070;&#12289;&#20989;&#20214;\&#36164;&#20135;&#25293;&#21334;\&#21496;&#27861;&#25293;&#21334;\&#27719;&#34701;&#25293;&#21334;\&#25293;&#21334;&#26041;&#26696;\&#24212;&#25910;&#27454;&#25171;&#21253;&#25293;&#21334;\&#19978;&#32593;&#23450;&#29256;\01-&#25253;&#21578;&#38468;&#20214;-&#21313;&#24314;-20170125&#65288;2&#65289;.xls.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1货币资金汇总表"/>
      <sheetName val="现金"/>
      <sheetName val="银行存款"/>
      <sheetName val="2应收账款"/>
      <sheetName val="3预付款项"/>
      <sheetName val="4其他应收款"/>
      <sheetName val="5存货"/>
      <sheetName val="6其他流动资产"/>
      <sheetName val="7固定资产汇总表"/>
      <sheetName val="电子设备"/>
      <sheetName val="办公家具"/>
      <sheetName val="车辆"/>
      <sheetName val="生产设备"/>
      <sheetName val="8短期借款"/>
      <sheetName val="9应付账款"/>
      <sheetName val="10应付薪酬"/>
      <sheetName val="11应交税费"/>
      <sheetName val="12应付利息"/>
      <sheetName val="13其他应付款"/>
      <sheetName val="14长期借款"/>
      <sheetName val="15预计负债"/>
      <sheetName val="Sheet1"/>
      <sheetName val="Sheet2"/>
      <sheetName val="Sheet3"/>
    </sheetNames>
    <sheetDataSet>
      <sheetData sheetId="0" refreshError="1">
        <row r="4">
          <cell r="A4" t="str">
            <v>被审计单位：重庆第十建设有限公司</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A108"/>
  <sheetViews>
    <sheetView tabSelected="1" view="pageBreakPreview" zoomScaleNormal="100" workbookViewId="0">
      <pane xSplit="4" ySplit="5" topLeftCell="E102" activePane="bottomRight" state="frozen"/>
      <selection/>
      <selection pane="topRight"/>
      <selection pane="bottomLeft"/>
      <selection pane="bottomRight" activeCell="G108" sqref="G108"/>
    </sheetView>
  </sheetViews>
  <sheetFormatPr defaultColWidth="9" defaultRowHeight="15"/>
  <cols>
    <col min="1" max="1" width="6.09090909090909" style="54" customWidth="1"/>
    <col min="2" max="2" width="37.2727272727273" style="54" customWidth="1"/>
    <col min="3" max="3" width="15.2727272727273" style="55" customWidth="1"/>
    <col min="4" max="4" width="13.0909090909091" style="54" hidden="1" customWidth="1"/>
    <col min="5" max="5" width="16.7272727272727" style="54" customWidth="1"/>
    <col min="6" max="6" width="16.7272727272727" style="56" customWidth="1"/>
    <col min="7" max="7" width="16.7272727272727" style="54" customWidth="1"/>
    <col min="8" max="8" width="12" style="57" hidden="1" customWidth="1" outlineLevel="1"/>
    <col min="9" max="9" width="11.2727272727273" style="57" hidden="1" customWidth="1" outlineLevel="1"/>
    <col min="10" max="10" width="11.6363636363636" style="57" hidden="1" customWidth="1" outlineLevel="1"/>
    <col min="11" max="13" width="11.3636363636364" style="57" hidden="1" customWidth="1" outlineLevel="1"/>
    <col min="14" max="14" width="16.6363636363636" style="57" customWidth="1" collapsed="1"/>
    <col min="15" max="15" width="9.09090909090909" style="55" hidden="1" customWidth="1"/>
    <col min="16" max="16" width="10.4545454545455" style="54" hidden="1" customWidth="1"/>
    <col min="17" max="19" width="10.4545454545455" style="54" hidden="1" customWidth="1" outlineLevel="1"/>
    <col min="20" max="20" width="10.4545454545455" style="58" hidden="1" customWidth="1" collapsed="1"/>
    <col min="21" max="23" width="9" style="54" hidden="1" customWidth="1"/>
    <col min="24" max="24" width="9.72727272727273" style="54" hidden="1" customWidth="1"/>
    <col min="25" max="25" width="10.0909090909091" style="54" hidden="1" customWidth="1" outlineLevel="1"/>
    <col min="26" max="26" width="11.9" style="54" hidden="1" customWidth="1" outlineLevel="1"/>
    <col min="27" max="27" width="11" style="54" customWidth="1" collapsed="1"/>
    <col min="28" max="256" width="9" style="54"/>
    <col min="257" max="257" width="6.09090909090909" style="54" customWidth="1"/>
    <col min="258" max="258" width="32.3636363636364" style="54" customWidth="1"/>
    <col min="259" max="259" width="15.2727272727273" style="54" customWidth="1"/>
    <col min="260" max="260" width="13.0909090909091" style="54" customWidth="1"/>
    <col min="261" max="263" width="16.7272727272727" style="54" customWidth="1"/>
    <col min="264" max="269" width="9" style="54" hidden="1" customWidth="1"/>
    <col min="270" max="270" width="25" style="54" customWidth="1"/>
    <col min="271" max="282" width="9" style="54" hidden="1" customWidth="1"/>
    <col min="283" max="283" width="11" style="54" customWidth="1"/>
    <col min="284" max="512" width="9" style="54"/>
    <col min="513" max="513" width="6.09090909090909" style="54" customWidth="1"/>
    <col min="514" max="514" width="32.3636363636364" style="54" customWidth="1"/>
    <col min="515" max="515" width="15.2727272727273" style="54" customWidth="1"/>
    <col min="516" max="516" width="13.0909090909091" style="54" customWidth="1"/>
    <col min="517" max="519" width="16.7272727272727" style="54" customWidth="1"/>
    <col min="520" max="525" width="9" style="54" hidden="1" customWidth="1"/>
    <col min="526" max="526" width="25" style="54" customWidth="1"/>
    <col min="527" max="538" width="9" style="54" hidden="1" customWidth="1"/>
    <col min="539" max="539" width="11" style="54" customWidth="1"/>
    <col min="540" max="768" width="9" style="54"/>
    <col min="769" max="769" width="6.09090909090909" style="54" customWidth="1"/>
    <col min="770" max="770" width="32.3636363636364" style="54" customWidth="1"/>
    <col min="771" max="771" width="15.2727272727273" style="54" customWidth="1"/>
    <col min="772" max="772" width="13.0909090909091" style="54" customWidth="1"/>
    <col min="773" max="775" width="16.7272727272727" style="54" customWidth="1"/>
    <col min="776" max="781" width="9" style="54" hidden="1" customWidth="1"/>
    <col min="782" max="782" width="25" style="54" customWidth="1"/>
    <col min="783" max="794" width="9" style="54" hidden="1" customWidth="1"/>
    <col min="795" max="795" width="11" style="54" customWidth="1"/>
    <col min="796" max="1024" width="9" style="54"/>
    <col min="1025" max="1025" width="6.09090909090909" style="54" customWidth="1"/>
    <col min="1026" max="1026" width="32.3636363636364" style="54" customWidth="1"/>
    <col min="1027" max="1027" width="15.2727272727273" style="54" customWidth="1"/>
    <col min="1028" max="1028" width="13.0909090909091" style="54" customWidth="1"/>
    <col min="1029" max="1031" width="16.7272727272727" style="54" customWidth="1"/>
    <col min="1032" max="1037" width="9" style="54" hidden="1" customWidth="1"/>
    <col min="1038" max="1038" width="25" style="54" customWidth="1"/>
    <col min="1039" max="1050" width="9" style="54" hidden="1" customWidth="1"/>
    <col min="1051" max="1051" width="11" style="54" customWidth="1"/>
    <col min="1052" max="1280" width="9" style="54"/>
    <col min="1281" max="1281" width="6.09090909090909" style="54" customWidth="1"/>
    <col min="1282" max="1282" width="32.3636363636364" style="54" customWidth="1"/>
    <col min="1283" max="1283" width="15.2727272727273" style="54" customWidth="1"/>
    <col min="1284" max="1284" width="13.0909090909091" style="54" customWidth="1"/>
    <col min="1285" max="1287" width="16.7272727272727" style="54" customWidth="1"/>
    <col min="1288" max="1293" width="9" style="54" hidden="1" customWidth="1"/>
    <col min="1294" max="1294" width="25" style="54" customWidth="1"/>
    <col min="1295" max="1306" width="9" style="54" hidden="1" customWidth="1"/>
    <col min="1307" max="1307" width="11" style="54" customWidth="1"/>
    <col min="1308" max="1536" width="9" style="54"/>
    <col min="1537" max="1537" width="6.09090909090909" style="54" customWidth="1"/>
    <col min="1538" max="1538" width="32.3636363636364" style="54" customWidth="1"/>
    <col min="1539" max="1539" width="15.2727272727273" style="54" customWidth="1"/>
    <col min="1540" max="1540" width="13.0909090909091" style="54" customWidth="1"/>
    <col min="1541" max="1543" width="16.7272727272727" style="54" customWidth="1"/>
    <col min="1544" max="1549" width="9" style="54" hidden="1" customWidth="1"/>
    <col min="1550" max="1550" width="25" style="54" customWidth="1"/>
    <col min="1551" max="1562" width="9" style="54" hidden="1" customWidth="1"/>
    <col min="1563" max="1563" width="11" style="54" customWidth="1"/>
    <col min="1564" max="1792" width="9" style="54"/>
    <col min="1793" max="1793" width="6.09090909090909" style="54" customWidth="1"/>
    <col min="1794" max="1794" width="32.3636363636364" style="54" customWidth="1"/>
    <col min="1795" max="1795" width="15.2727272727273" style="54" customWidth="1"/>
    <col min="1796" max="1796" width="13.0909090909091" style="54" customWidth="1"/>
    <col min="1797" max="1799" width="16.7272727272727" style="54" customWidth="1"/>
    <col min="1800" max="1805" width="9" style="54" hidden="1" customWidth="1"/>
    <col min="1806" max="1806" width="25" style="54" customWidth="1"/>
    <col min="1807" max="1818" width="9" style="54" hidden="1" customWidth="1"/>
    <col min="1819" max="1819" width="11" style="54" customWidth="1"/>
    <col min="1820" max="2048" width="9" style="54"/>
    <col min="2049" max="2049" width="6.09090909090909" style="54" customWidth="1"/>
    <col min="2050" max="2050" width="32.3636363636364" style="54" customWidth="1"/>
    <col min="2051" max="2051" width="15.2727272727273" style="54" customWidth="1"/>
    <col min="2052" max="2052" width="13.0909090909091" style="54" customWidth="1"/>
    <col min="2053" max="2055" width="16.7272727272727" style="54" customWidth="1"/>
    <col min="2056" max="2061" width="9" style="54" hidden="1" customWidth="1"/>
    <col min="2062" max="2062" width="25" style="54" customWidth="1"/>
    <col min="2063" max="2074" width="9" style="54" hidden="1" customWidth="1"/>
    <col min="2075" max="2075" width="11" style="54" customWidth="1"/>
    <col min="2076" max="2304" width="9" style="54"/>
    <col min="2305" max="2305" width="6.09090909090909" style="54" customWidth="1"/>
    <col min="2306" max="2306" width="32.3636363636364" style="54" customWidth="1"/>
    <col min="2307" max="2307" width="15.2727272727273" style="54" customWidth="1"/>
    <col min="2308" max="2308" width="13.0909090909091" style="54" customWidth="1"/>
    <col min="2309" max="2311" width="16.7272727272727" style="54" customWidth="1"/>
    <col min="2312" max="2317" width="9" style="54" hidden="1" customWidth="1"/>
    <col min="2318" max="2318" width="25" style="54" customWidth="1"/>
    <col min="2319" max="2330" width="9" style="54" hidden="1" customWidth="1"/>
    <col min="2331" max="2331" width="11" style="54" customWidth="1"/>
    <col min="2332" max="2560" width="9" style="54"/>
    <col min="2561" max="2561" width="6.09090909090909" style="54" customWidth="1"/>
    <col min="2562" max="2562" width="32.3636363636364" style="54" customWidth="1"/>
    <col min="2563" max="2563" width="15.2727272727273" style="54" customWidth="1"/>
    <col min="2564" max="2564" width="13.0909090909091" style="54" customWidth="1"/>
    <col min="2565" max="2567" width="16.7272727272727" style="54" customWidth="1"/>
    <col min="2568" max="2573" width="9" style="54" hidden="1" customWidth="1"/>
    <col min="2574" max="2574" width="25" style="54" customWidth="1"/>
    <col min="2575" max="2586" width="9" style="54" hidden="1" customWidth="1"/>
    <col min="2587" max="2587" width="11" style="54" customWidth="1"/>
    <col min="2588" max="2816" width="9" style="54"/>
    <col min="2817" max="2817" width="6.09090909090909" style="54" customWidth="1"/>
    <col min="2818" max="2818" width="32.3636363636364" style="54" customWidth="1"/>
    <col min="2819" max="2819" width="15.2727272727273" style="54" customWidth="1"/>
    <col min="2820" max="2820" width="13.0909090909091" style="54" customWidth="1"/>
    <col min="2821" max="2823" width="16.7272727272727" style="54" customWidth="1"/>
    <col min="2824" max="2829" width="9" style="54" hidden="1" customWidth="1"/>
    <col min="2830" max="2830" width="25" style="54" customWidth="1"/>
    <col min="2831" max="2842" width="9" style="54" hidden="1" customWidth="1"/>
    <col min="2843" max="2843" width="11" style="54" customWidth="1"/>
    <col min="2844" max="3072" width="9" style="54"/>
    <col min="3073" max="3073" width="6.09090909090909" style="54" customWidth="1"/>
    <col min="3074" max="3074" width="32.3636363636364" style="54" customWidth="1"/>
    <col min="3075" max="3075" width="15.2727272727273" style="54" customWidth="1"/>
    <col min="3076" max="3076" width="13.0909090909091" style="54" customWidth="1"/>
    <col min="3077" max="3079" width="16.7272727272727" style="54" customWidth="1"/>
    <col min="3080" max="3085" width="9" style="54" hidden="1" customWidth="1"/>
    <col min="3086" max="3086" width="25" style="54" customWidth="1"/>
    <col min="3087" max="3098" width="9" style="54" hidden="1" customWidth="1"/>
    <col min="3099" max="3099" width="11" style="54" customWidth="1"/>
    <col min="3100" max="3328" width="9" style="54"/>
    <col min="3329" max="3329" width="6.09090909090909" style="54" customWidth="1"/>
    <col min="3330" max="3330" width="32.3636363636364" style="54" customWidth="1"/>
    <col min="3331" max="3331" width="15.2727272727273" style="54" customWidth="1"/>
    <col min="3332" max="3332" width="13.0909090909091" style="54" customWidth="1"/>
    <col min="3333" max="3335" width="16.7272727272727" style="54" customWidth="1"/>
    <col min="3336" max="3341" width="9" style="54" hidden="1" customWidth="1"/>
    <col min="3342" max="3342" width="25" style="54" customWidth="1"/>
    <col min="3343" max="3354" width="9" style="54" hidden="1" customWidth="1"/>
    <col min="3355" max="3355" width="11" style="54" customWidth="1"/>
    <col min="3356" max="3584" width="9" style="54"/>
    <col min="3585" max="3585" width="6.09090909090909" style="54" customWidth="1"/>
    <col min="3586" max="3586" width="32.3636363636364" style="54" customWidth="1"/>
    <col min="3587" max="3587" width="15.2727272727273" style="54" customWidth="1"/>
    <col min="3588" max="3588" width="13.0909090909091" style="54" customWidth="1"/>
    <col min="3589" max="3591" width="16.7272727272727" style="54" customWidth="1"/>
    <col min="3592" max="3597" width="9" style="54" hidden="1" customWidth="1"/>
    <col min="3598" max="3598" width="25" style="54" customWidth="1"/>
    <col min="3599" max="3610" width="9" style="54" hidden="1" customWidth="1"/>
    <col min="3611" max="3611" width="11" style="54" customWidth="1"/>
    <col min="3612" max="3840" width="9" style="54"/>
    <col min="3841" max="3841" width="6.09090909090909" style="54" customWidth="1"/>
    <col min="3842" max="3842" width="32.3636363636364" style="54" customWidth="1"/>
    <col min="3843" max="3843" width="15.2727272727273" style="54" customWidth="1"/>
    <col min="3844" max="3844" width="13.0909090909091" style="54" customWidth="1"/>
    <col min="3845" max="3847" width="16.7272727272727" style="54" customWidth="1"/>
    <col min="3848" max="3853" width="9" style="54" hidden="1" customWidth="1"/>
    <col min="3854" max="3854" width="25" style="54" customWidth="1"/>
    <col min="3855" max="3866" width="9" style="54" hidden="1" customWidth="1"/>
    <col min="3867" max="3867" width="11" style="54" customWidth="1"/>
    <col min="3868" max="4096" width="9" style="54"/>
    <col min="4097" max="4097" width="6.09090909090909" style="54" customWidth="1"/>
    <col min="4098" max="4098" width="32.3636363636364" style="54" customWidth="1"/>
    <col min="4099" max="4099" width="15.2727272727273" style="54" customWidth="1"/>
    <col min="4100" max="4100" width="13.0909090909091" style="54" customWidth="1"/>
    <col min="4101" max="4103" width="16.7272727272727" style="54" customWidth="1"/>
    <col min="4104" max="4109" width="9" style="54" hidden="1" customWidth="1"/>
    <col min="4110" max="4110" width="25" style="54" customWidth="1"/>
    <col min="4111" max="4122" width="9" style="54" hidden="1" customWidth="1"/>
    <col min="4123" max="4123" width="11" style="54" customWidth="1"/>
    <col min="4124" max="4352" width="9" style="54"/>
    <col min="4353" max="4353" width="6.09090909090909" style="54" customWidth="1"/>
    <col min="4354" max="4354" width="32.3636363636364" style="54" customWidth="1"/>
    <col min="4355" max="4355" width="15.2727272727273" style="54" customWidth="1"/>
    <col min="4356" max="4356" width="13.0909090909091" style="54" customWidth="1"/>
    <col min="4357" max="4359" width="16.7272727272727" style="54" customWidth="1"/>
    <col min="4360" max="4365" width="9" style="54" hidden="1" customWidth="1"/>
    <col min="4366" max="4366" width="25" style="54" customWidth="1"/>
    <col min="4367" max="4378" width="9" style="54" hidden="1" customWidth="1"/>
    <col min="4379" max="4379" width="11" style="54" customWidth="1"/>
    <col min="4380" max="4608" width="9" style="54"/>
    <col min="4609" max="4609" width="6.09090909090909" style="54" customWidth="1"/>
    <col min="4610" max="4610" width="32.3636363636364" style="54" customWidth="1"/>
    <col min="4611" max="4611" width="15.2727272727273" style="54" customWidth="1"/>
    <col min="4612" max="4612" width="13.0909090909091" style="54" customWidth="1"/>
    <col min="4613" max="4615" width="16.7272727272727" style="54" customWidth="1"/>
    <col min="4616" max="4621" width="9" style="54" hidden="1" customWidth="1"/>
    <col min="4622" max="4622" width="25" style="54" customWidth="1"/>
    <col min="4623" max="4634" width="9" style="54" hidden="1" customWidth="1"/>
    <col min="4635" max="4635" width="11" style="54" customWidth="1"/>
    <col min="4636" max="4864" width="9" style="54"/>
    <col min="4865" max="4865" width="6.09090909090909" style="54" customWidth="1"/>
    <col min="4866" max="4866" width="32.3636363636364" style="54" customWidth="1"/>
    <col min="4867" max="4867" width="15.2727272727273" style="54" customWidth="1"/>
    <col min="4868" max="4868" width="13.0909090909091" style="54" customWidth="1"/>
    <col min="4869" max="4871" width="16.7272727272727" style="54" customWidth="1"/>
    <col min="4872" max="4877" width="9" style="54" hidden="1" customWidth="1"/>
    <col min="4878" max="4878" width="25" style="54" customWidth="1"/>
    <col min="4879" max="4890" width="9" style="54" hidden="1" customWidth="1"/>
    <col min="4891" max="4891" width="11" style="54" customWidth="1"/>
    <col min="4892" max="5120" width="9" style="54"/>
    <col min="5121" max="5121" width="6.09090909090909" style="54" customWidth="1"/>
    <col min="5122" max="5122" width="32.3636363636364" style="54" customWidth="1"/>
    <col min="5123" max="5123" width="15.2727272727273" style="54" customWidth="1"/>
    <col min="5124" max="5124" width="13.0909090909091" style="54" customWidth="1"/>
    <col min="5125" max="5127" width="16.7272727272727" style="54" customWidth="1"/>
    <col min="5128" max="5133" width="9" style="54" hidden="1" customWidth="1"/>
    <col min="5134" max="5134" width="25" style="54" customWidth="1"/>
    <col min="5135" max="5146" width="9" style="54" hidden="1" customWidth="1"/>
    <col min="5147" max="5147" width="11" style="54" customWidth="1"/>
    <col min="5148" max="5376" width="9" style="54"/>
    <col min="5377" max="5377" width="6.09090909090909" style="54" customWidth="1"/>
    <col min="5378" max="5378" width="32.3636363636364" style="54" customWidth="1"/>
    <col min="5379" max="5379" width="15.2727272727273" style="54" customWidth="1"/>
    <col min="5380" max="5380" width="13.0909090909091" style="54" customWidth="1"/>
    <col min="5381" max="5383" width="16.7272727272727" style="54" customWidth="1"/>
    <col min="5384" max="5389" width="9" style="54" hidden="1" customWidth="1"/>
    <col min="5390" max="5390" width="25" style="54" customWidth="1"/>
    <col min="5391" max="5402" width="9" style="54" hidden="1" customWidth="1"/>
    <col min="5403" max="5403" width="11" style="54" customWidth="1"/>
    <col min="5404" max="5632" width="9" style="54"/>
    <col min="5633" max="5633" width="6.09090909090909" style="54" customWidth="1"/>
    <col min="5634" max="5634" width="32.3636363636364" style="54" customWidth="1"/>
    <col min="5635" max="5635" width="15.2727272727273" style="54" customWidth="1"/>
    <col min="5636" max="5636" width="13.0909090909091" style="54" customWidth="1"/>
    <col min="5637" max="5639" width="16.7272727272727" style="54" customWidth="1"/>
    <col min="5640" max="5645" width="9" style="54" hidden="1" customWidth="1"/>
    <col min="5646" max="5646" width="25" style="54" customWidth="1"/>
    <col min="5647" max="5658" width="9" style="54" hidden="1" customWidth="1"/>
    <col min="5659" max="5659" width="11" style="54" customWidth="1"/>
    <col min="5660" max="5888" width="9" style="54"/>
    <col min="5889" max="5889" width="6.09090909090909" style="54" customWidth="1"/>
    <col min="5890" max="5890" width="32.3636363636364" style="54" customWidth="1"/>
    <col min="5891" max="5891" width="15.2727272727273" style="54" customWidth="1"/>
    <col min="5892" max="5892" width="13.0909090909091" style="54" customWidth="1"/>
    <col min="5893" max="5895" width="16.7272727272727" style="54" customWidth="1"/>
    <col min="5896" max="5901" width="9" style="54" hidden="1" customWidth="1"/>
    <col min="5902" max="5902" width="25" style="54" customWidth="1"/>
    <col min="5903" max="5914" width="9" style="54" hidden="1" customWidth="1"/>
    <col min="5915" max="5915" width="11" style="54" customWidth="1"/>
    <col min="5916" max="6144" width="9" style="54"/>
    <col min="6145" max="6145" width="6.09090909090909" style="54" customWidth="1"/>
    <col min="6146" max="6146" width="32.3636363636364" style="54" customWidth="1"/>
    <col min="6147" max="6147" width="15.2727272727273" style="54" customWidth="1"/>
    <col min="6148" max="6148" width="13.0909090909091" style="54" customWidth="1"/>
    <col min="6149" max="6151" width="16.7272727272727" style="54" customWidth="1"/>
    <col min="6152" max="6157" width="9" style="54" hidden="1" customWidth="1"/>
    <col min="6158" max="6158" width="25" style="54" customWidth="1"/>
    <col min="6159" max="6170" width="9" style="54" hidden="1" customWidth="1"/>
    <col min="6171" max="6171" width="11" style="54" customWidth="1"/>
    <col min="6172" max="6400" width="9" style="54"/>
    <col min="6401" max="6401" width="6.09090909090909" style="54" customWidth="1"/>
    <col min="6402" max="6402" width="32.3636363636364" style="54" customWidth="1"/>
    <col min="6403" max="6403" width="15.2727272727273" style="54" customWidth="1"/>
    <col min="6404" max="6404" width="13.0909090909091" style="54" customWidth="1"/>
    <col min="6405" max="6407" width="16.7272727272727" style="54" customWidth="1"/>
    <col min="6408" max="6413" width="9" style="54" hidden="1" customWidth="1"/>
    <col min="6414" max="6414" width="25" style="54" customWidth="1"/>
    <col min="6415" max="6426" width="9" style="54" hidden="1" customWidth="1"/>
    <col min="6427" max="6427" width="11" style="54" customWidth="1"/>
    <col min="6428" max="6656" width="9" style="54"/>
    <col min="6657" max="6657" width="6.09090909090909" style="54" customWidth="1"/>
    <col min="6658" max="6658" width="32.3636363636364" style="54" customWidth="1"/>
    <col min="6659" max="6659" width="15.2727272727273" style="54" customWidth="1"/>
    <col min="6660" max="6660" width="13.0909090909091" style="54" customWidth="1"/>
    <col min="6661" max="6663" width="16.7272727272727" style="54" customWidth="1"/>
    <col min="6664" max="6669" width="9" style="54" hidden="1" customWidth="1"/>
    <col min="6670" max="6670" width="25" style="54" customWidth="1"/>
    <col min="6671" max="6682" width="9" style="54" hidden="1" customWidth="1"/>
    <col min="6683" max="6683" width="11" style="54" customWidth="1"/>
    <col min="6684" max="6912" width="9" style="54"/>
    <col min="6913" max="6913" width="6.09090909090909" style="54" customWidth="1"/>
    <col min="6914" max="6914" width="32.3636363636364" style="54" customWidth="1"/>
    <col min="6915" max="6915" width="15.2727272727273" style="54" customWidth="1"/>
    <col min="6916" max="6916" width="13.0909090909091" style="54" customWidth="1"/>
    <col min="6917" max="6919" width="16.7272727272727" style="54" customWidth="1"/>
    <col min="6920" max="6925" width="9" style="54" hidden="1" customWidth="1"/>
    <col min="6926" max="6926" width="25" style="54" customWidth="1"/>
    <col min="6927" max="6938" width="9" style="54" hidden="1" customWidth="1"/>
    <col min="6939" max="6939" width="11" style="54" customWidth="1"/>
    <col min="6940" max="7168" width="9" style="54"/>
    <col min="7169" max="7169" width="6.09090909090909" style="54" customWidth="1"/>
    <col min="7170" max="7170" width="32.3636363636364" style="54" customWidth="1"/>
    <col min="7171" max="7171" width="15.2727272727273" style="54" customWidth="1"/>
    <col min="7172" max="7172" width="13.0909090909091" style="54" customWidth="1"/>
    <col min="7173" max="7175" width="16.7272727272727" style="54" customWidth="1"/>
    <col min="7176" max="7181" width="9" style="54" hidden="1" customWidth="1"/>
    <col min="7182" max="7182" width="25" style="54" customWidth="1"/>
    <col min="7183" max="7194" width="9" style="54" hidden="1" customWidth="1"/>
    <col min="7195" max="7195" width="11" style="54" customWidth="1"/>
    <col min="7196" max="7424" width="9" style="54"/>
    <col min="7425" max="7425" width="6.09090909090909" style="54" customWidth="1"/>
    <col min="7426" max="7426" width="32.3636363636364" style="54" customWidth="1"/>
    <col min="7427" max="7427" width="15.2727272727273" style="54" customWidth="1"/>
    <col min="7428" max="7428" width="13.0909090909091" style="54" customWidth="1"/>
    <col min="7429" max="7431" width="16.7272727272727" style="54" customWidth="1"/>
    <col min="7432" max="7437" width="9" style="54" hidden="1" customWidth="1"/>
    <col min="7438" max="7438" width="25" style="54" customWidth="1"/>
    <col min="7439" max="7450" width="9" style="54" hidden="1" customWidth="1"/>
    <col min="7451" max="7451" width="11" style="54" customWidth="1"/>
    <col min="7452" max="7680" width="9" style="54"/>
    <col min="7681" max="7681" width="6.09090909090909" style="54" customWidth="1"/>
    <col min="7682" max="7682" width="32.3636363636364" style="54" customWidth="1"/>
    <col min="7683" max="7683" width="15.2727272727273" style="54" customWidth="1"/>
    <col min="7684" max="7684" width="13.0909090909091" style="54" customWidth="1"/>
    <col min="7685" max="7687" width="16.7272727272727" style="54" customWidth="1"/>
    <col min="7688" max="7693" width="9" style="54" hidden="1" customWidth="1"/>
    <col min="7694" max="7694" width="25" style="54" customWidth="1"/>
    <col min="7695" max="7706" width="9" style="54" hidden="1" customWidth="1"/>
    <col min="7707" max="7707" width="11" style="54" customWidth="1"/>
    <col min="7708" max="7936" width="9" style="54"/>
    <col min="7937" max="7937" width="6.09090909090909" style="54" customWidth="1"/>
    <col min="7938" max="7938" width="32.3636363636364" style="54" customWidth="1"/>
    <col min="7939" max="7939" width="15.2727272727273" style="54" customWidth="1"/>
    <col min="7940" max="7940" width="13.0909090909091" style="54" customWidth="1"/>
    <col min="7941" max="7943" width="16.7272727272727" style="54" customWidth="1"/>
    <col min="7944" max="7949" width="9" style="54" hidden="1" customWidth="1"/>
    <col min="7950" max="7950" width="25" style="54" customWidth="1"/>
    <col min="7951" max="7962" width="9" style="54" hidden="1" customWidth="1"/>
    <col min="7963" max="7963" width="11" style="54" customWidth="1"/>
    <col min="7964" max="8192" width="9" style="54"/>
    <col min="8193" max="8193" width="6.09090909090909" style="54" customWidth="1"/>
    <col min="8194" max="8194" width="32.3636363636364" style="54" customWidth="1"/>
    <col min="8195" max="8195" width="15.2727272727273" style="54" customWidth="1"/>
    <col min="8196" max="8196" width="13.0909090909091" style="54" customWidth="1"/>
    <col min="8197" max="8199" width="16.7272727272727" style="54" customWidth="1"/>
    <col min="8200" max="8205" width="9" style="54" hidden="1" customWidth="1"/>
    <col min="8206" max="8206" width="25" style="54" customWidth="1"/>
    <col min="8207" max="8218" width="9" style="54" hidden="1" customWidth="1"/>
    <col min="8219" max="8219" width="11" style="54" customWidth="1"/>
    <col min="8220" max="8448" width="9" style="54"/>
    <col min="8449" max="8449" width="6.09090909090909" style="54" customWidth="1"/>
    <col min="8450" max="8450" width="32.3636363636364" style="54" customWidth="1"/>
    <col min="8451" max="8451" width="15.2727272727273" style="54" customWidth="1"/>
    <col min="8452" max="8452" width="13.0909090909091" style="54" customWidth="1"/>
    <col min="8453" max="8455" width="16.7272727272727" style="54" customWidth="1"/>
    <col min="8456" max="8461" width="9" style="54" hidden="1" customWidth="1"/>
    <col min="8462" max="8462" width="25" style="54" customWidth="1"/>
    <col min="8463" max="8474" width="9" style="54" hidden="1" customWidth="1"/>
    <col min="8475" max="8475" width="11" style="54" customWidth="1"/>
    <col min="8476" max="8704" width="9" style="54"/>
    <col min="8705" max="8705" width="6.09090909090909" style="54" customWidth="1"/>
    <col min="8706" max="8706" width="32.3636363636364" style="54" customWidth="1"/>
    <col min="8707" max="8707" width="15.2727272727273" style="54" customWidth="1"/>
    <col min="8708" max="8708" width="13.0909090909091" style="54" customWidth="1"/>
    <col min="8709" max="8711" width="16.7272727272727" style="54" customWidth="1"/>
    <col min="8712" max="8717" width="9" style="54" hidden="1" customWidth="1"/>
    <col min="8718" max="8718" width="25" style="54" customWidth="1"/>
    <col min="8719" max="8730" width="9" style="54" hidden="1" customWidth="1"/>
    <col min="8731" max="8731" width="11" style="54" customWidth="1"/>
    <col min="8732" max="8960" width="9" style="54"/>
    <col min="8961" max="8961" width="6.09090909090909" style="54" customWidth="1"/>
    <col min="8962" max="8962" width="32.3636363636364" style="54" customWidth="1"/>
    <col min="8963" max="8963" width="15.2727272727273" style="54" customWidth="1"/>
    <col min="8964" max="8964" width="13.0909090909091" style="54" customWidth="1"/>
    <col min="8965" max="8967" width="16.7272727272727" style="54" customWidth="1"/>
    <col min="8968" max="8973" width="9" style="54" hidden="1" customWidth="1"/>
    <col min="8974" max="8974" width="25" style="54" customWidth="1"/>
    <col min="8975" max="8986" width="9" style="54" hidden="1" customWidth="1"/>
    <col min="8987" max="8987" width="11" style="54" customWidth="1"/>
    <col min="8988" max="9216" width="9" style="54"/>
    <col min="9217" max="9217" width="6.09090909090909" style="54" customWidth="1"/>
    <col min="9218" max="9218" width="32.3636363636364" style="54" customWidth="1"/>
    <col min="9219" max="9219" width="15.2727272727273" style="54" customWidth="1"/>
    <col min="9220" max="9220" width="13.0909090909091" style="54" customWidth="1"/>
    <col min="9221" max="9223" width="16.7272727272727" style="54" customWidth="1"/>
    <col min="9224" max="9229" width="9" style="54" hidden="1" customWidth="1"/>
    <col min="9230" max="9230" width="25" style="54" customWidth="1"/>
    <col min="9231" max="9242" width="9" style="54" hidden="1" customWidth="1"/>
    <col min="9243" max="9243" width="11" style="54" customWidth="1"/>
    <col min="9244" max="9472" width="9" style="54"/>
    <col min="9473" max="9473" width="6.09090909090909" style="54" customWidth="1"/>
    <col min="9474" max="9474" width="32.3636363636364" style="54" customWidth="1"/>
    <col min="9475" max="9475" width="15.2727272727273" style="54" customWidth="1"/>
    <col min="9476" max="9476" width="13.0909090909091" style="54" customWidth="1"/>
    <col min="9477" max="9479" width="16.7272727272727" style="54" customWidth="1"/>
    <col min="9480" max="9485" width="9" style="54" hidden="1" customWidth="1"/>
    <col min="9486" max="9486" width="25" style="54" customWidth="1"/>
    <col min="9487" max="9498" width="9" style="54" hidden="1" customWidth="1"/>
    <col min="9499" max="9499" width="11" style="54" customWidth="1"/>
    <col min="9500" max="9728" width="9" style="54"/>
    <col min="9729" max="9729" width="6.09090909090909" style="54" customWidth="1"/>
    <col min="9730" max="9730" width="32.3636363636364" style="54" customWidth="1"/>
    <col min="9731" max="9731" width="15.2727272727273" style="54" customWidth="1"/>
    <col min="9732" max="9732" width="13.0909090909091" style="54" customWidth="1"/>
    <col min="9733" max="9735" width="16.7272727272727" style="54" customWidth="1"/>
    <col min="9736" max="9741" width="9" style="54" hidden="1" customWidth="1"/>
    <col min="9742" max="9742" width="25" style="54" customWidth="1"/>
    <col min="9743" max="9754" width="9" style="54" hidden="1" customWidth="1"/>
    <col min="9755" max="9755" width="11" style="54" customWidth="1"/>
    <col min="9756" max="9984" width="9" style="54"/>
    <col min="9985" max="9985" width="6.09090909090909" style="54" customWidth="1"/>
    <col min="9986" max="9986" width="32.3636363636364" style="54" customWidth="1"/>
    <col min="9987" max="9987" width="15.2727272727273" style="54" customWidth="1"/>
    <col min="9988" max="9988" width="13.0909090909091" style="54" customWidth="1"/>
    <col min="9989" max="9991" width="16.7272727272727" style="54" customWidth="1"/>
    <col min="9992" max="9997" width="9" style="54" hidden="1" customWidth="1"/>
    <col min="9998" max="9998" width="25" style="54" customWidth="1"/>
    <col min="9999" max="10010" width="9" style="54" hidden="1" customWidth="1"/>
    <col min="10011" max="10011" width="11" style="54" customWidth="1"/>
    <col min="10012" max="10240" width="9" style="54"/>
    <col min="10241" max="10241" width="6.09090909090909" style="54" customWidth="1"/>
    <col min="10242" max="10242" width="32.3636363636364" style="54" customWidth="1"/>
    <col min="10243" max="10243" width="15.2727272727273" style="54" customWidth="1"/>
    <col min="10244" max="10244" width="13.0909090909091" style="54" customWidth="1"/>
    <col min="10245" max="10247" width="16.7272727272727" style="54" customWidth="1"/>
    <col min="10248" max="10253" width="9" style="54" hidden="1" customWidth="1"/>
    <col min="10254" max="10254" width="25" style="54" customWidth="1"/>
    <col min="10255" max="10266" width="9" style="54" hidden="1" customWidth="1"/>
    <col min="10267" max="10267" width="11" style="54" customWidth="1"/>
    <col min="10268" max="10496" width="9" style="54"/>
    <col min="10497" max="10497" width="6.09090909090909" style="54" customWidth="1"/>
    <col min="10498" max="10498" width="32.3636363636364" style="54" customWidth="1"/>
    <col min="10499" max="10499" width="15.2727272727273" style="54" customWidth="1"/>
    <col min="10500" max="10500" width="13.0909090909091" style="54" customWidth="1"/>
    <col min="10501" max="10503" width="16.7272727272727" style="54" customWidth="1"/>
    <col min="10504" max="10509" width="9" style="54" hidden="1" customWidth="1"/>
    <col min="10510" max="10510" width="25" style="54" customWidth="1"/>
    <col min="10511" max="10522" width="9" style="54" hidden="1" customWidth="1"/>
    <col min="10523" max="10523" width="11" style="54" customWidth="1"/>
    <col min="10524" max="10752" width="9" style="54"/>
    <col min="10753" max="10753" width="6.09090909090909" style="54" customWidth="1"/>
    <col min="10754" max="10754" width="32.3636363636364" style="54" customWidth="1"/>
    <col min="10755" max="10755" width="15.2727272727273" style="54" customWidth="1"/>
    <col min="10756" max="10756" width="13.0909090909091" style="54" customWidth="1"/>
    <col min="10757" max="10759" width="16.7272727272727" style="54" customWidth="1"/>
    <col min="10760" max="10765" width="9" style="54" hidden="1" customWidth="1"/>
    <col min="10766" max="10766" width="25" style="54" customWidth="1"/>
    <col min="10767" max="10778" width="9" style="54" hidden="1" customWidth="1"/>
    <col min="10779" max="10779" width="11" style="54" customWidth="1"/>
    <col min="10780" max="11008" width="9" style="54"/>
    <col min="11009" max="11009" width="6.09090909090909" style="54" customWidth="1"/>
    <col min="11010" max="11010" width="32.3636363636364" style="54" customWidth="1"/>
    <col min="11011" max="11011" width="15.2727272727273" style="54" customWidth="1"/>
    <col min="11012" max="11012" width="13.0909090909091" style="54" customWidth="1"/>
    <col min="11013" max="11015" width="16.7272727272727" style="54" customWidth="1"/>
    <col min="11016" max="11021" width="9" style="54" hidden="1" customWidth="1"/>
    <col min="11022" max="11022" width="25" style="54" customWidth="1"/>
    <col min="11023" max="11034" width="9" style="54" hidden="1" customWidth="1"/>
    <col min="11035" max="11035" width="11" style="54" customWidth="1"/>
    <col min="11036" max="11264" width="9" style="54"/>
    <col min="11265" max="11265" width="6.09090909090909" style="54" customWidth="1"/>
    <col min="11266" max="11266" width="32.3636363636364" style="54" customWidth="1"/>
    <col min="11267" max="11267" width="15.2727272727273" style="54" customWidth="1"/>
    <col min="11268" max="11268" width="13.0909090909091" style="54" customWidth="1"/>
    <col min="11269" max="11271" width="16.7272727272727" style="54" customWidth="1"/>
    <col min="11272" max="11277" width="9" style="54" hidden="1" customWidth="1"/>
    <col min="11278" max="11278" width="25" style="54" customWidth="1"/>
    <col min="11279" max="11290" width="9" style="54" hidden="1" customWidth="1"/>
    <col min="11291" max="11291" width="11" style="54" customWidth="1"/>
    <col min="11292" max="11520" width="9" style="54"/>
    <col min="11521" max="11521" width="6.09090909090909" style="54" customWidth="1"/>
    <col min="11522" max="11522" width="32.3636363636364" style="54" customWidth="1"/>
    <col min="11523" max="11523" width="15.2727272727273" style="54" customWidth="1"/>
    <col min="11524" max="11524" width="13.0909090909091" style="54" customWidth="1"/>
    <col min="11525" max="11527" width="16.7272727272727" style="54" customWidth="1"/>
    <col min="11528" max="11533" width="9" style="54" hidden="1" customWidth="1"/>
    <col min="11534" max="11534" width="25" style="54" customWidth="1"/>
    <col min="11535" max="11546" width="9" style="54" hidden="1" customWidth="1"/>
    <col min="11547" max="11547" width="11" style="54" customWidth="1"/>
    <col min="11548" max="11776" width="9" style="54"/>
    <col min="11777" max="11777" width="6.09090909090909" style="54" customWidth="1"/>
    <col min="11778" max="11778" width="32.3636363636364" style="54" customWidth="1"/>
    <col min="11779" max="11779" width="15.2727272727273" style="54" customWidth="1"/>
    <col min="11780" max="11780" width="13.0909090909091" style="54" customWidth="1"/>
    <col min="11781" max="11783" width="16.7272727272727" style="54" customWidth="1"/>
    <col min="11784" max="11789" width="9" style="54" hidden="1" customWidth="1"/>
    <col min="11790" max="11790" width="25" style="54" customWidth="1"/>
    <col min="11791" max="11802" width="9" style="54" hidden="1" customWidth="1"/>
    <col min="11803" max="11803" width="11" style="54" customWidth="1"/>
    <col min="11804" max="12032" width="9" style="54"/>
    <col min="12033" max="12033" width="6.09090909090909" style="54" customWidth="1"/>
    <col min="12034" max="12034" width="32.3636363636364" style="54" customWidth="1"/>
    <col min="12035" max="12035" width="15.2727272727273" style="54" customWidth="1"/>
    <col min="12036" max="12036" width="13.0909090909091" style="54" customWidth="1"/>
    <col min="12037" max="12039" width="16.7272727272727" style="54" customWidth="1"/>
    <col min="12040" max="12045" width="9" style="54" hidden="1" customWidth="1"/>
    <col min="12046" max="12046" width="25" style="54" customWidth="1"/>
    <col min="12047" max="12058" width="9" style="54" hidden="1" customWidth="1"/>
    <col min="12059" max="12059" width="11" style="54" customWidth="1"/>
    <col min="12060" max="12288" width="9" style="54"/>
    <col min="12289" max="12289" width="6.09090909090909" style="54" customWidth="1"/>
    <col min="12290" max="12290" width="32.3636363636364" style="54" customWidth="1"/>
    <col min="12291" max="12291" width="15.2727272727273" style="54" customWidth="1"/>
    <col min="12292" max="12292" width="13.0909090909091" style="54" customWidth="1"/>
    <col min="12293" max="12295" width="16.7272727272727" style="54" customWidth="1"/>
    <col min="12296" max="12301" width="9" style="54" hidden="1" customWidth="1"/>
    <col min="12302" max="12302" width="25" style="54" customWidth="1"/>
    <col min="12303" max="12314" width="9" style="54" hidden="1" customWidth="1"/>
    <col min="12315" max="12315" width="11" style="54" customWidth="1"/>
    <col min="12316" max="12544" width="9" style="54"/>
    <col min="12545" max="12545" width="6.09090909090909" style="54" customWidth="1"/>
    <col min="12546" max="12546" width="32.3636363636364" style="54" customWidth="1"/>
    <col min="12547" max="12547" width="15.2727272727273" style="54" customWidth="1"/>
    <col min="12548" max="12548" width="13.0909090909091" style="54" customWidth="1"/>
    <col min="12549" max="12551" width="16.7272727272727" style="54" customWidth="1"/>
    <col min="12552" max="12557" width="9" style="54" hidden="1" customWidth="1"/>
    <col min="12558" max="12558" width="25" style="54" customWidth="1"/>
    <col min="12559" max="12570" width="9" style="54" hidden="1" customWidth="1"/>
    <col min="12571" max="12571" width="11" style="54" customWidth="1"/>
    <col min="12572" max="12800" width="9" style="54"/>
    <col min="12801" max="12801" width="6.09090909090909" style="54" customWidth="1"/>
    <col min="12802" max="12802" width="32.3636363636364" style="54" customWidth="1"/>
    <col min="12803" max="12803" width="15.2727272727273" style="54" customWidth="1"/>
    <col min="12804" max="12804" width="13.0909090909091" style="54" customWidth="1"/>
    <col min="12805" max="12807" width="16.7272727272727" style="54" customWidth="1"/>
    <col min="12808" max="12813" width="9" style="54" hidden="1" customWidth="1"/>
    <col min="12814" max="12814" width="25" style="54" customWidth="1"/>
    <col min="12815" max="12826" width="9" style="54" hidden="1" customWidth="1"/>
    <col min="12827" max="12827" width="11" style="54" customWidth="1"/>
    <col min="12828" max="13056" width="9" style="54"/>
    <col min="13057" max="13057" width="6.09090909090909" style="54" customWidth="1"/>
    <col min="13058" max="13058" width="32.3636363636364" style="54" customWidth="1"/>
    <col min="13059" max="13059" width="15.2727272727273" style="54" customWidth="1"/>
    <col min="13060" max="13060" width="13.0909090909091" style="54" customWidth="1"/>
    <col min="13061" max="13063" width="16.7272727272727" style="54" customWidth="1"/>
    <col min="13064" max="13069" width="9" style="54" hidden="1" customWidth="1"/>
    <col min="13070" max="13070" width="25" style="54" customWidth="1"/>
    <col min="13071" max="13082" width="9" style="54" hidden="1" customWidth="1"/>
    <col min="13083" max="13083" width="11" style="54" customWidth="1"/>
    <col min="13084" max="13312" width="9" style="54"/>
    <col min="13313" max="13313" width="6.09090909090909" style="54" customWidth="1"/>
    <col min="13314" max="13314" width="32.3636363636364" style="54" customWidth="1"/>
    <col min="13315" max="13315" width="15.2727272727273" style="54" customWidth="1"/>
    <col min="13316" max="13316" width="13.0909090909091" style="54" customWidth="1"/>
    <col min="13317" max="13319" width="16.7272727272727" style="54" customWidth="1"/>
    <col min="13320" max="13325" width="9" style="54" hidden="1" customWidth="1"/>
    <col min="13326" max="13326" width="25" style="54" customWidth="1"/>
    <col min="13327" max="13338" width="9" style="54" hidden="1" customWidth="1"/>
    <col min="13339" max="13339" width="11" style="54" customWidth="1"/>
    <col min="13340" max="13568" width="9" style="54"/>
    <col min="13569" max="13569" width="6.09090909090909" style="54" customWidth="1"/>
    <col min="13570" max="13570" width="32.3636363636364" style="54" customWidth="1"/>
    <col min="13571" max="13571" width="15.2727272727273" style="54" customWidth="1"/>
    <col min="13572" max="13572" width="13.0909090909091" style="54" customWidth="1"/>
    <col min="13573" max="13575" width="16.7272727272727" style="54" customWidth="1"/>
    <col min="13576" max="13581" width="9" style="54" hidden="1" customWidth="1"/>
    <col min="13582" max="13582" width="25" style="54" customWidth="1"/>
    <col min="13583" max="13594" width="9" style="54" hidden="1" customWidth="1"/>
    <col min="13595" max="13595" width="11" style="54" customWidth="1"/>
    <col min="13596" max="13824" width="9" style="54"/>
    <col min="13825" max="13825" width="6.09090909090909" style="54" customWidth="1"/>
    <col min="13826" max="13826" width="32.3636363636364" style="54" customWidth="1"/>
    <col min="13827" max="13827" width="15.2727272727273" style="54" customWidth="1"/>
    <col min="13828" max="13828" width="13.0909090909091" style="54" customWidth="1"/>
    <col min="13829" max="13831" width="16.7272727272727" style="54" customWidth="1"/>
    <col min="13832" max="13837" width="9" style="54" hidden="1" customWidth="1"/>
    <col min="13838" max="13838" width="25" style="54" customWidth="1"/>
    <col min="13839" max="13850" width="9" style="54" hidden="1" customWidth="1"/>
    <col min="13851" max="13851" width="11" style="54" customWidth="1"/>
    <col min="13852" max="14080" width="9" style="54"/>
    <col min="14081" max="14081" width="6.09090909090909" style="54" customWidth="1"/>
    <col min="14082" max="14082" width="32.3636363636364" style="54" customWidth="1"/>
    <col min="14083" max="14083" width="15.2727272727273" style="54" customWidth="1"/>
    <col min="14084" max="14084" width="13.0909090909091" style="54" customWidth="1"/>
    <col min="14085" max="14087" width="16.7272727272727" style="54" customWidth="1"/>
    <col min="14088" max="14093" width="9" style="54" hidden="1" customWidth="1"/>
    <col min="14094" max="14094" width="25" style="54" customWidth="1"/>
    <col min="14095" max="14106" width="9" style="54" hidden="1" customWidth="1"/>
    <col min="14107" max="14107" width="11" style="54" customWidth="1"/>
    <col min="14108" max="14336" width="9" style="54"/>
    <col min="14337" max="14337" width="6.09090909090909" style="54" customWidth="1"/>
    <col min="14338" max="14338" width="32.3636363636364" style="54" customWidth="1"/>
    <col min="14339" max="14339" width="15.2727272727273" style="54" customWidth="1"/>
    <col min="14340" max="14340" width="13.0909090909091" style="54" customWidth="1"/>
    <col min="14341" max="14343" width="16.7272727272727" style="54" customWidth="1"/>
    <col min="14344" max="14349" width="9" style="54" hidden="1" customWidth="1"/>
    <col min="14350" max="14350" width="25" style="54" customWidth="1"/>
    <col min="14351" max="14362" width="9" style="54" hidden="1" customWidth="1"/>
    <col min="14363" max="14363" width="11" style="54" customWidth="1"/>
    <col min="14364" max="14592" width="9" style="54"/>
    <col min="14593" max="14593" width="6.09090909090909" style="54" customWidth="1"/>
    <col min="14594" max="14594" width="32.3636363636364" style="54" customWidth="1"/>
    <col min="14595" max="14595" width="15.2727272727273" style="54" customWidth="1"/>
    <col min="14596" max="14596" width="13.0909090909091" style="54" customWidth="1"/>
    <col min="14597" max="14599" width="16.7272727272727" style="54" customWidth="1"/>
    <col min="14600" max="14605" width="9" style="54" hidden="1" customWidth="1"/>
    <col min="14606" max="14606" width="25" style="54" customWidth="1"/>
    <col min="14607" max="14618" width="9" style="54" hidden="1" customWidth="1"/>
    <col min="14619" max="14619" width="11" style="54" customWidth="1"/>
    <col min="14620" max="14848" width="9" style="54"/>
    <col min="14849" max="14849" width="6.09090909090909" style="54" customWidth="1"/>
    <col min="14850" max="14850" width="32.3636363636364" style="54" customWidth="1"/>
    <col min="14851" max="14851" width="15.2727272727273" style="54" customWidth="1"/>
    <col min="14852" max="14852" width="13.0909090909091" style="54" customWidth="1"/>
    <col min="14853" max="14855" width="16.7272727272727" style="54" customWidth="1"/>
    <col min="14856" max="14861" width="9" style="54" hidden="1" customWidth="1"/>
    <col min="14862" max="14862" width="25" style="54" customWidth="1"/>
    <col min="14863" max="14874" width="9" style="54" hidden="1" customWidth="1"/>
    <col min="14875" max="14875" width="11" style="54" customWidth="1"/>
    <col min="14876" max="15104" width="9" style="54"/>
    <col min="15105" max="15105" width="6.09090909090909" style="54" customWidth="1"/>
    <col min="15106" max="15106" width="32.3636363636364" style="54" customWidth="1"/>
    <col min="15107" max="15107" width="15.2727272727273" style="54" customWidth="1"/>
    <col min="15108" max="15108" width="13.0909090909091" style="54" customWidth="1"/>
    <col min="15109" max="15111" width="16.7272727272727" style="54" customWidth="1"/>
    <col min="15112" max="15117" width="9" style="54" hidden="1" customWidth="1"/>
    <col min="15118" max="15118" width="25" style="54" customWidth="1"/>
    <col min="15119" max="15130" width="9" style="54" hidden="1" customWidth="1"/>
    <col min="15131" max="15131" width="11" style="54" customWidth="1"/>
    <col min="15132" max="15360" width="9" style="54"/>
    <col min="15361" max="15361" width="6.09090909090909" style="54" customWidth="1"/>
    <col min="15362" max="15362" width="32.3636363636364" style="54" customWidth="1"/>
    <col min="15363" max="15363" width="15.2727272727273" style="54" customWidth="1"/>
    <col min="15364" max="15364" width="13.0909090909091" style="54" customWidth="1"/>
    <col min="15365" max="15367" width="16.7272727272727" style="54" customWidth="1"/>
    <col min="15368" max="15373" width="9" style="54" hidden="1" customWidth="1"/>
    <col min="15374" max="15374" width="25" style="54" customWidth="1"/>
    <col min="15375" max="15386" width="9" style="54" hidden="1" customWidth="1"/>
    <col min="15387" max="15387" width="11" style="54" customWidth="1"/>
    <col min="15388" max="15616" width="9" style="54"/>
    <col min="15617" max="15617" width="6.09090909090909" style="54" customWidth="1"/>
    <col min="15618" max="15618" width="32.3636363636364" style="54" customWidth="1"/>
    <col min="15619" max="15619" width="15.2727272727273" style="54" customWidth="1"/>
    <col min="15620" max="15620" width="13.0909090909091" style="54" customWidth="1"/>
    <col min="15621" max="15623" width="16.7272727272727" style="54" customWidth="1"/>
    <col min="15624" max="15629" width="9" style="54" hidden="1" customWidth="1"/>
    <col min="15630" max="15630" width="25" style="54" customWidth="1"/>
    <col min="15631" max="15642" width="9" style="54" hidden="1" customWidth="1"/>
    <col min="15643" max="15643" width="11" style="54" customWidth="1"/>
    <col min="15644" max="15872" width="9" style="54"/>
    <col min="15873" max="15873" width="6.09090909090909" style="54" customWidth="1"/>
    <col min="15874" max="15874" width="32.3636363636364" style="54" customWidth="1"/>
    <col min="15875" max="15875" width="15.2727272727273" style="54" customWidth="1"/>
    <col min="15876" max="15876" width="13.0909090909091" style="54" customWidth="1"/>
    <col min="15877" max="15879" width="16.7272727272727" style="54" customWidth="1"/>
    <col min="15880" max="15885" width="9" style="54" hidden="1" customWidth="1"/>
    <col min="15886" max="15886" width="25" style="54" customWidth="1"/>
    <col min="15887" max="15898" width="9" style="54" hidden="1" customWidth="1"/>
    <col min="15899" max="15899" width="11" style="54" customWidth="1"/>
    <col min="15900" max="16128" width="9" style="54"/>
    <col min="16129" max="16129" width="6.09090909090909" style="54" customWidth="1"/>
    <col min="16130" max="16130" width="32.3636363636364" style="54" customWidth="1"/>
    <col min="16131" max="16131" width="15.2727272727273" style="54" customWidth="1"/>
    <col min="16132" max="16132" width="13.0909090909091" style="54" customWidth="1"/>
    <col min="16133" max="16135" width="16.7272727272727" style="54" customWidth="1"/>
    <col min="16136" max="16141" width="9" style="54" hidden="1" customWidth="1"/>
    <col min="16142" max="16142" width="25" style="54" customWidth="1"/>
    <col min="16143" max="16154" width="9" style="54" hidden="1" customWidth="1"/>
    <col min="16155" max="16155" width="11" style="54" customWidth="1"/>
    <col min="16156" max="16384" width="9" style="54"/>
  </cols>
  <sheetData>
    <row r="1" s="50" customFormat="1" ht="26" spans="1:20">
      <c r="A1" s="59" t="s">
        <v>0</v>
      </c>
      <c r="B1" s="59"/>
      <c r="C1" s="59"/>
      <c r="D1" s="59"/>
      <c r="E1" s="59"/>
      <c r="F1" s="60"/>
      <c r="G1" s="61"/>
      <c r="H1" s="61"/>
      <c r="I1" s="61"/>
      <c r="J1" s="61"/>
      <c r="K1" s="61"/>
      <c r="L1" s="61"/>
      <c r="M1" s="61"/>
      <c r="N1" s="61"/>
      <c r="O1" s="61"/>
      <c r="P1" s="61"/>
      <c r="Q1" s="83" t="s">
        <v>1</v>
      </c>
      <c r="T1" s="84"/>
    </row>
    <row r="2" s="51" customFormat="1" ht="20.15" customHeight="1" spans="1:20">
      <c r="A2" s="52" t="s">
        <v>2</v>
      </c>
      <c r="B2" s="52"/>
      <c r="C2" s="52"/>
      <c r="D2" s="52"/>
      <c r="E2" s="52"/>
      <c r="F2" s="52"/>
      <c r="G2" s="52"/>
      <c r="H2" s="52"/>
      <c r="I2" s="52"/>
      <c r="J2" s="52"/>
      <c r="K2" s="52"/>
      <c r="L2" s="52"/>
      <c r="M2" s="52"/>
      <c r="N2" s="52"/>
      <c r="O2" s="52"/>
      <c r="P2" s="52"/>
      <c r="Q2" s="85">
        <v>25</v>
      </c>
      <c r="T2" s="57"/>
    </row>
    <row r="3" s="51" customFormat="1" ht="20.15" customHeight="1" spans="3:20">
      <c r="C3" s="52"/>
      <c r="D3" s="52"/>
      <c r="E3" s="52"/>
      <c r="F3" s="52"/>
      <c r="H3" s="62"/>
      <c r="I3" s="62"/>
      <c r="J3" s="62"/>
      <c r="K3" s="62"/>
      <c r="L3" s="62"/>
      <c r="M3" s="62"/>
      <c r="N3" s="75" t="s">
        <v>3</v>
      </c>
      <c r="O3" s="52"/>
      <c r="P3" s="76"/>
      <c r="Q3" s="86"/>
      <c r="T3" s="57"/>
    </row>
    <row r="4" s="51" customFormat="1" ht="20.15" customHeight="1" spans="1:20">
      <c r="A4" s="51" t="s">
        <v>4</v>
      </c>
      <c r="C4" s="52"/>
      <c r="G4" s="63"/>
      <c r="H4" s="57"/>
      <c r="I4" s="57"/>
      <c r="J4" s="57"/>
      <c r="K4" s="57"/>
      <c r="L4" s="57"/>
      <c r="M4" s="57"/>
      <c r="N4" s="75" t="s">
        <v>5</v>
      </c>
      <c r="O4" s="52"/>
      <c r="P4" s="75"/>
      <c r="T4" s="57"/>
    </row>
    <row r="5" s="52" customFormat="1" ht="20.15" customHeight="1" spans="1:20">
      <c r="A5" s="64" t="s">
        <v>6</v>
      </c>
      <c r="B5" s="64" t="s">
        <v>7</v>
      </c>
      <c r="C5" s="65" t="s">
        <v>8</v>
      </c>
      <c r="D5" s="65" t="s">
        <v>9</v>
      </c>
      <c r="E5" s="66" t="s">
        <v>10</v>
      </c>
      <c r="F5" s="66" t="s">
        <v>11</v>
      </c>
      <c r="G5" s="67" t="s">
        <v>12</v>
      </c>
      <c r="H5" s="68" t="s">
        <v>13</v>
      </c>
      <c r="I5" s="68" t="s">
        <v>14</v>
      </c>
      <c r="J5" s="68" t="s">
        <v>15</v>
      </c>
      <c r="K5" s="68" t="s">
        <v>16</v>
      </c>
      <c r="L5" s="68" t="s">
        <v>17</v>
      </c>
      <c r="M5" s="68"/>
      <c r="N5" s="68" t="s">
        <v>18</v>
      </c>
      <c r="O5" s="67" t="s">
        <v>19</v>
      </c>
      <c r="P5" s="77" t="s">
        <v>20</v>
      </c>
      <c r="Q5" s="77" t="s">
        <v>21</v>
      </c>
      <c r="R5" s="77" t="s">
        <v>22</v>
      </c>
      <c r="S5" s="65" t="s">
        <v>23</v>
      </c>
      <c r="T5" s="87" t="s">
        <v>24</v>
      </c>
    </row>
    <row r="6" s="53" customFormat="1" ht="20.15" customHeight="1" spans="1:27">
      <c r="A6" s="69">
        <v>1</v>
      </c>
      <c r="B6" s="70" t="s">
        <v>25</v>
      </c>
      <c r="C6" s="71" t="s">
        <v>26</v>
      </c>
      <c r="D6" s="72" t="s">
        <v>27</v>
      </c>
      <c r="E6" s="73">
        <v>21148439.87</v>
      </c>
      <c r="F6" s="73">
        <v>2063056.81</v>
      </c>
      <c r="G6" s="73">
        <f t="shared" ref="G6:G14" si="0">E6+F6</f>
        <v>23211496.68</v>
      </c>
      <c r="H6" s="74">
        <v>707668.810000002</v>
      </c>
      <c r="I6" s="74">
        <v>21148439.87</v>
      </c>
      <c r="J6" s="74"/>
      <c r="K6" s="74"/>
      <c r="L6" s="74">
        <f t="shared" ref="L6:L14" si="1">SUM(H6:K6)</f>
        <v>21856108.68</v>
      </c>
      <c r="M6" s="74">
        <f t="shared" ref="M6:M14" si="2">L6-G6</f>
        <v>-1355388</v>
      </c>
      <c r="N6" s="78" t="s">
        <v>28</v>
      </c>
      <c r="O6" s="79"/>
      <c r="P6" s="78"/>
      <c r="Q6" s="81"/>
      <c r="R6" s="81"/>
      <c r="S6" s="81"/>
      <c r="T6" s="88"/>
      <c r="U6" s="89"/>
      <c r="V6" s="89">
        <f t="shared" ref="V6:V14" si="3">SUM(H6:K6)</f>
        <v>21856108.68</v>
      </c>
      <c r="W6" s="90">
        <f t="shared" ref="W6:W14" si="4">V6-G6</f>
        <v>-1355388</v>
      </c>
      <c r="Y6" s="53">
        <v>23211496.68</v>
      </c>
      <c r="Z6" s="89">
        <f t="shared" ref="Z6:Z14" si="5">G6-Y6</f>
        <v>0</v>
      </c>
      <c r="AA6" s="89"/>
    </row>
    <row r="7" s="53" customFormat="1" ht="20.15" customHeight="1" spans="1:27">
      <c r="A7" s="69">
        <v>2</v>
      </c>
      <c r="B7" s="70" t="s">
        <v>29</v>
      </c>
      <c r="C7" s="71" t="s">
        <v>26</v>
      </c>
      <c r="D7" s="72" t="s">
        <v>27</v>
      </c>
      <c r="E7" s="73">
        <v>533588.26</v>
      </c>
      <c r="F7" s="73">
        <f>949915.380000001+115000</f>
        <v>1064915.38</v>
      </c>
      <c r="G7" s="73">
        <f t="shared" si="0"/>
        <v>1598503.64</v>
      </c>
      <c r="H7" s="74"/>
      <c r="I7" s="74">
        <v>533588.26</v>
      </c>
      <c r="J7" s="74">
        <v>949915.380000001</v>
      </c>
      <c r="K7" s="74"/>
      <c r="L7" s="74">
        <f t="shared" si="1"/>
        <v>1483503.64</v>
      </c>
      <c r="M7" s="74">
        <f t="shared" si="2"/>
        <v>-115000</v>
      </c>
      <c r="N7" s="78" t="s">
        <v>28</v>
      </c>
      <c r="O7" s="79">
        <v>0</v>
      </c>
      <c r="P7" s="78"/>
      <c r="Q7" s="81"/>
      <c r="R7" s="81"/>
      <c r="S7" s="81"/>
      <c r="T7" s="88"/>
      <c r="U7" s="89"/>
      <c r="V7" s="89">
        <f t="shared" si="3"/>
        <v>1483503.64</v>
      </c>
      <c r="W7" s="90">
        <f t="shared" si="4"/>
        <v>-115000</v>
      </c>
      <c r="Y7" s="53">
        <v>1483503.64</v>
      </c>
      <c r="Z7" s="89">
        <f t="shared" si="5"/>
        <v>115000.000000001</v>
      </c>
      <c r="AA7" s="89"/>
    </row>
    <row r="8" s="53" customFormat="1" ht="20.15" customHeight="1" spans="1:27">
      <c r="A8" s="69">
        <v>3</v>
      </c>
      <c r="B8" s="70" t="s">
        <v>30</v>
      </c>
      <c r="C8" s="71" t="s">
        <v>31</v>
      </c>
      <c r="D8" s="72"/>
      <c r="E8" s="73"/>
      <c r="F8" s="73">
        <v>1250000</v>
      </c>
      <c r="G8" s="73">
        <f t="shared" si="0"/>
        <v>1250000</v>
      </c>
      <c r="H8" s="74"/>
      <c r="I8" s="74"/>
      <c r="J8" s="74"/>
      <c r="K8" s="74">
        <v>1250000</v>
      </c>
      <c r="L8" s="74">
        <f t="shared" si="1"/>
        <v>1250000</v>
      </c>
      <c r="M8" s="74">
        <f t="shared" si="2"/>
        <v>0</v>
      </c>
      <c r="N8" s="78" t="s">
        <v>32</v>
      </c>
      <c r="O8" s="79">
        <v>0</v>
      </c>
      <c r="P8" s="78"/>
      <c r="Q8" s="81"/>
      <c r="R8" s="81"/>
      <c r="S8" s="81"/>
      <c r="T8" s="88"/>
      <c r="U8" s="89"/>
      <c r="V8" s="89">
        <f t="shared" si="3"/>
        <v>1250000</v>
      </c>
      <c r="W8" s="90">
        <f t="shared" si="4"/>
        <v>0</v>
      </c>
      <c r="Y8" s="53">
        <v>1250000</v>
      </c>
      <c r="Z8" s="89">
        <f t="shared" si="5"/>
        <v>0</v>
      </c>
      <c r="AA8" s="89"/>
    </row>
    <row r="9" s="53" customFormat="1" ht="20.15" customHeight="1" spans="1:27">
      <c r="A9" s="69">
        <v>4</v>
      </c>
      <c r="B9" s="70" t="s">
        <v>33</v>
      </c>
      <c r="C9" s="71" t="s">
        <v>31</v>
      </c>
      <c r="D9" s="72" t="s">
        <v>34</v>
      </c>
      <c r="E9" s="73">
        <v>55222953.73</v>
      </c>
      <c r="F9" s="73">
        <v>0</v>
      </c>
      <c r="G9" s="73">
        <f t="shared" si="0"/>
        <v>55222953.73</v>
      </c>
      <c r="H9" s="74">
        <v>0</v>
      </c>
      <c r="I9" s="74">
        <v>30062553.33</v>
      </c>
      <c r="J9" s="74">
        <v>25160400.4</v>
      </c>
      <c r="K9" s="74">
        <v>0</v>
      </c>
      <c r="L9" s="74">
        <f t="shared" si="1"/>
        <v>55222953.73</v>
      </c>
      <c r="M9" s="74">
        <f t="shared" si="2"/>
        <v>0</v>
      </c>
      <c r="N9" s="78"/>
      <c r="O9" s="79"/>
      <c r="P9" s="80"/>
      <c r="Q9" s="81"/>
      <c r="R9" s="81"/>
      <c r="S9" s="81"/>
      <c r="T9" s="88"/>
      <c r="U9" s="89"/>
      <c r="V9" s="89">
        <f t="shared" si="3"/>
        <v>55222953.73</v>
      </c>
      <c r="W9" s="90">
        <f t="shared" si="4"/>
        <v>0</v>
      </c>
      <c r="Y9" s="53">
        <v>55222953.73</v>
      </c>
      <c r="Z9" s="89">
        <f t="shared" si="5"/>
        <v>0</v>
      </c>
      <c r="AA9" s="89"/>
    </row>
    <row r="10" s="53" customFormat="1" ht="20.15" customHeight="1" spans="1:27">
      <c r="A10" s="69">
        <v>5</v>
      </c>
      <c r="B10" s="70" t="s">
        <v>35</v>
      </c>
      <c r="C10" s="71" t="s">
        <v>36</v>
      </c>
      <c r="D10" s="72" t="s">
        <v>37</v>
      </c>
      <c r="E10" s="73">
        <v>1500000</v>
      </c>
      <c r="F10" s="73">
        <v>0</v>
      </c>
      <c r="G10" s="73">
        <f t="shared" si="0"/>
        <v>1500000</v>
      </c>
      <c r="H10" s="74">
        <v>0</v>
      </c>
      <c r="I10" s="74">
        <v>0</v>
      </c>
      <c r="J10" s="74">
        <v>0</v>
      </c>
      <c r="K10" s="74">
        <v>1500000</v>
      </c>
      <c r="L10" s="74">
        <f t="shared" si="1"/>
        <v>1500000</v>
      </c>
      <c r="M10" s="74">
        <f t="shared" si="2"/>
        <v>0</v>
      </c>
      <c r="N10" s="78"/>
      <c r="O10" s="79">
        <v>0</v>
      </c>
      <c r="P10" s="80"/>
      <c r="Q10" s="81"/>
      <c r="R10" s="81"/>
      <c r="S10" s="91">
        <v>0</v>
      </c>
      <c r="T10" s="88"/>
      <c r="U10" s="89"/>
      <c r="V10" s="89">
        <f t="shared" si="3"/>
        <v>1500000</v>
      </c>
      <c r="W10" s="90">
        <f t="shared" si="4"/>
        <v>0</v>
      </c>
      <c r="Y10" s="53">
        <v>1500000</v>
      </c>
      <c r="Z10" s="89">
        <f t="shared" si="5"/>
        <v>0</v>
      </c>
      <c r="AA10" s="89"/>
    </row>
    <row r="11" s="53" customFormat="1" ht="20.15" customHeight="1" spans="1:27">
      <c r="A11" s="69">
        <v>6</v>
      </c>
      <c r="B11" s="70" t="s">
        <v>38</v>
      </c>
      <c r="C11" s="71" t="s">
        <v>36</v>
      </c>
      <c r="D11" s="72" t="s">
        <v>37</v>
      </c>
      <c r="E11" s="73">
        <v>17308</v>
      </c>
      <c r="F11" s="73">
        <v>0</v>
      </c>
      <c r="G11" s="73">
        <f t="shared" si="0"/>
        <v>17308</v>
      </c>
      <c r="H11" s="74">
        <v>0</v>
      </c>
      <c r="I11" s="74">
        <v>0</v>
      </c>
      <c r="J11" s="74">
        <v>0</v>
      </c>
      <c r="K11" s="74">
        <v>17308</v>
      </c>
      <c r="L11" s="74">
        <f t="shared" si="1"/>
        <v>17308</v>
      </c>
      <c r="M11" s="74">
        <f t="shared" si="2"/>
        <v>0</v>
      </c>
      <c r="N11" s="78"/>
      <c r="O11" s="79">
        <v>0</v>
      </c>
      <c r="P11" s="81"/>
      <c r="Q11" s="81"/>
      <c r="R11" s="81"/>
      <c r="S11" s="81"/>
      <c r="T11" s="88"/>
      <c r="U11" s="89"/>
      <c r="V11" s="89">
        <f t="shared" si="3"/>
        <v>17308</v>
      </c>
      <c r="W11" s="90">
        <f t="shared" si="4"/>
        <v>0</v>
      </c>
      <c r="Y11" s="53">
        <v>17308</v>
      </c>
      <c r="Z11" s="89">
        <f t="shared" si="5"/>
        <v>0</v>
      </c>
      <c r="AA11" s="89"/>
    </row>
    <row r="12" s="53" customFormat="1" ht="20.15" customHeight="1" spans="1:27">
      <c r="A12" s="69">
        <v>7</v>
      </c>
      <c r="B12" s="70" t="s">
        <v>39</v>
      </c>
      <c r="C12" s="71" t="s">
        <v>31</v>
      </c>
      <c r="D12" s="72" t="s">
        <v>40</v>
      </c>
      <c r="E12" s="73">
        <v>80000</v>
      </c>
      <c r="F12" s="73">
        <v>20000</v>
      </c>
      <c r="G12" s="73">
        <f t="shared" si="0"/>
        <v>100000</v>
      </c>
      <c r="H12" s="74">
        <v>0</v>
      </c>
      <c r="I12" s="74">
        <v>60000</v>
      </c>
      <c r="J12" s="74">
        <v>20000</v>
      </c>
      <c r="K12" s="74">
        <v>20000</v>
      </c>
      <c r="L12" s="74">
        <f t="shared" si="1"/>
        <v>100000</v>
      </c>
      <c r="M12" s="74">
        <f t="shared" si="2"/>
        <v>0</v>
      </c>
      <c r="N12" s="78"/>
      <c r="O12" s="79">
        <v>0</v>
      </c>
      <c r="P12" s="80"/>
      <c r="Q12" s="81"/>
      <c r="R12" s="81"/>
      <c r="S12" s="81"/>
      <c r="T12" s="88"/>
      <c r="U12" s="89"/>
      <c r="V12" s="89">
        <f t="shared" si="3"/>
        <v>100000</v>
      </c>
      <c r="W12" s="90">
        <f t="shared" si="4"/>
        <v>0</v>
      </c>
      <c r="Y12" s="53">
        <v>100000</v>
      </c>
      <c r="Z12" s="89">
        <f t="shared" si="5"/>
        <v>0</v>
      </c>
      <c r="AA12" s="89"/>
    </row>
    <row r="13" s="53" customFormat="1" ht="20.15" customHeight="1" spans="1:27">
      <c r="A13" s="69">
        <v>8</v>
      </c>
      <c r="B13" s="70" t="s">
        <v>41</v>
      </c>
      <c r="C13" s="71" t="s">
        <v>42</v>
      </c>
      <c r="D13" s="72" t="s">
        <v>43</v>
      </c>
      <c r="E13" s="73">
        <v>4760390.34</v>
      </c>
      <c r="F13" s="73">
        <v>0</v>
      </c>
      <c r="G13" s="73">
        <f t="shared" si="0"/>
        <v>4760390.34</v>
      </c>
      <c r="H13" s="74">
        <v>0</v>
      </c>
      <c r="I13" s="74">
        <v>0</v>
      </c>
      <c r="J13" s="74">
        <v>1216640</v>
      </c>
      <c r="K13" s="74">
        <v>3543750.34</v>
      </c>
      <c r="L13" s="74">
        <f t="shared" si="1"/>
        <v>4760390.34</v>
      </c>
      <c r="M13" s="74">
        <f t="shared" si="2"/>
        <v>0</v>
      </c>
      <c r="N13" s="78"/>
      <c r="O13" s="79">
        <v>0</v>
      </c>
      <c r="P13" s="80"/>
      <c r="Q13" s="81"/>
      <c r="R13" s="81"/>
      <c r="S13" s="81"/>
      <c r="T13" s="88"/>
      <c r="U13" s="89"/>
      <c r="V13" s="89">
        <f t="shared" si="3"/>
        <v>4760390.34</v>
      </c>
      <c r="W13" s="90">
        <f t="shared" si="4"/>
        <v>0</v>
      </c>
      <c r="Y13" s="53">
        <v>4760390.34</v>
      </c>
      <c r="Z13" s="89">
        <f t="shared" si="5"/>
        <v>0</v>
      </c>
      <c r="AA13" s="89"/>
    </row>
    <row r="14" s="53" customFormat="1" ht="20.15" customHeight="1" spans="1:27">
      <c r="A14" s="69">
        <v>9</v>
      </c>
      <c r="B14" s="70" t="s">
        <v>44</v>
      </c>
      <c r="C14" s="71" t="s">
        <v>45</v>
      </c>
      <c r="D14" s="72" t="s">
        <v>46</v>
      </c>
      <c r="E14" s="73">
        <v>1412236</v>
      </c>
      <c r="F14" s="73">
        <v>0</v>
      </c>
      <c r="G14" s="73">
        <f t="shared" si="0"/>
        <v>1412236</v>
      </c>
      <c r="H14" s="74">
        <v>0</v>
      </c>
      <c r="I14" s="74">
        <v>0</v>
      </c>
      <c r="J14" s="74">
        <v>0</v>
      </c>
      <c r="K14" s="74">
        <v>1412236</v>
      </c>
      <c r="L14" s="74">
        <f t="shared" si="1"/>
        <v>1412236</v>
      </c>
      <c r="M14" s="74">
        <f t="shared" si="2"/>
        <v>0</v>
      </c>
      <c r="N14" s="78"/>
      <c r="O14" s="79"/>
      <c r="P14" s="80"/>
      <c r="Q14" s="81"/>
      <c r="R14" s="81"/>
      <c r="S14" s="91">
        <v>0</v>
      </c>
      <c r="T14" s="88"/>
      <c r="U14" s="89"/>
      <c r="V14" s="89">
        <f t="shared" si="3"/>
        <v>1412236</v>
      </c>
      <c r="W14" s="90">
        <f t="shared" si="4"/>
        <v>0</v>
      </c>
      <c r="Y14" s="53">
        <v>1412236</v>
      </c>
      <c r="Z14" s="89">
        <f t="shared" si="5"/>
        <v>0</v>
      </c>
      <c r="AA14" s="89"/>
    </row>
    <row r="15" s="53" customFormat="1" ht="20.15" customHeight="1" spans="1:27">
      <c r="A15" s="69">
        <v>10</v>
      </c>
      <c r="B15" s="70" t="s">
        <v>47</v>
      </c>
      <c r="C15" s="71" t="s">
        <v>31</v>
      </c>
      <c r="D15" s="72" t="s">
        <v>48</v>
      </c>
      <c r="E15" s="73">
        <v>27683.49</v>
      </c>
      <c r="F15" s="73">
        <v>0</v>
      </c>
      <c r="G15" s="73">
        <f t="shared" ref="G15:G45" si="6">E15+F15</f>
        <v>27683.49</v>
      </c>
      <c r="H15" s="74">
        <v>0</v>
      </c>
      <c r="I15" s="74">
        <v>0</v>
      </c>
      <c r="J15" s="74">
        <v>0</v>
      </c>
      <c r="K15" s="74">
        <v>27683.49</v>
      </c>
      <c r="L15" s="74">
        <f t="shared" ref="L15:L45" si="7">SUM(H15:K15)</f>
        <v>27683.49</v>
      </c>
      <c r="M15" s="74">
        <f t="shared" ref="M15:M45" si="8">L15-G15</f>
        <v>0</v>
      </c>
      <c r="N15" s="78" t="s">
        <v>49</v>
      </c>
      <c r="O15" s="79">
        <v>0</v>
      </c>
      <c r="P15" s="80"/>
      <c r="Q15" s="81"/>
      <c r="R15" s="81"/>
      <c r="S15" s="81"/>
      <c r="T15" s="88"/>
      <c r="U15" s="89"/>
      <c r="V15" s="89">
        <f t="shared" ref="V15:V45" si="9">SUM(H15:K15)</f>
        <v>27683.49</v>
      </c>
      <c r="W15" s="90">
        <f t="shared" ref="W15:W46" si="10">V15-G15</f>
        <v>0</v>
      </c>
      <c r="Y15" s="53">
        <v>27683.49</v>
      </c>
      <c r="Z15" s="89">
        <f t="shared" ref="Z15:Z45" si="11">G15-Y15</f>
        <v>0</v>
      </c>
      <c r="AA15" s="89"/>
    </row>
    <row r="16" s="53" customFormat="1" ht="20.15" customHeight="1" spans="1:27">
      <c r="A16" s="69">
        <v>11</v>
      </c>
      <c r="B16" s="70" t="s">
        <v>50</v>
      </c>
      <c r="C16" s="71" t="s">
        <v>51</v>
      </c>
      <c r="D16" s="72" t="s">
        <v>52</v>
      </c>
      <c r="E16" s="73">
        <v>-1444</v>
      </c>
      <c r="F16" s="73">
        <v>7930.23</v>
      </c>
      <c r="G16" s="73">
        <f t="shared" si="6"/>
        <v>6486.23</v>
      </c>
      <c r="H16" s="74">
        <v>0</v>
      </c>
      <c r="I16" s="74">
        <v>0</v>
      </c>
      <c r="J16" s="74">
        <v>6486.23</v>
      </c>
      <c r="K16" s="74">
        <v>0</v>
      </c>
      <c r="L16" s="74">
        <f t="shared" si="7"/>
        <v>6486.23</v>
      </c>
      <c r="M16" s="74">
        <f t="shared" si="8"/>
        <v>0</v>
      </c>
      <c r="N16" s="78"/>
      <c r="O16" s="79">
        <v>0</v>
      </c>
      <c r="P16" s="80"/>
      <c r="Q16" s="81"/>
      <c r="R16" s="81"/>
      <c r="S16" s="81"/>
      <c r="T16" s="88"/>
      <c r="U16" s="89"/>
      <c r="V16" s="89">
        <f t="shared" si="9"/>
        <v>6486.23</v>
      </c>
      <c r="W16" s="90">
        <f t="shared" si="10"/>
        <v>0</v>
      </c>
      <c r="Y16" s="53">
        <v>6486.23</v>
      </c>
      <c r="Z16" s="89">
        <f t="shared" si="11"/>
        <v>0</v>
      </c>
      <c r="AA16" s="89"/>
    </row>
    <row r="17" s="53" customFormat="1" ht="20.15" customHeight="1" spans="1:27">
      <c r="A17" s="69">
        <v>12</v>
      </c>
      <c r="B17" s="70" t="s">
        <v>53</v>
      </c>
      <c r="C17" s="71" t="s">
        <v>36</v>
      </c>
      <c r="D17" s="72" t="s">
        <v>54</v>
      </c>
      <c r="E17" s="73">
        <v>3520000</v>
      </c>
      <c r="F17" s="73">
        <v>0</v>
      </c>
      <c r="G17" s="73">
        <f t="shared" si="6"/>
        <v>3520000</v>
      </c>
      <c r="H17" s="74">
        <v>0</v>
      </c>
      <c r="I17" s="74">
        <v>0</v>
      </c>
      <c r="J17" s="74">
        <v>0</v>
      </c>
      <c r="K17" s="74">
        <v>3520000</v>
      </c>
      <c r="L17" s="74">
        <f t="shared" si="7"/>
        <v>3520000</v>
      </c>
      <c r="M17" s="74">
        <f t="shared" si="8"/>
        <v>0</v>
      </c>
      <c r="N17" s="78"/>
      <c r="O17" s="79">
        <v>0</v>
      </c>
      <c r="P17" s="80"/>
      <c r="Q17" s="81"/>
      <c r="R17" s="81"/>
      <c r="S17" s="81"/>
      <c r="T17" s="88"/>
      <c r="U17" s="89"/>
      <c r="V17" s="89">
        <f t="shared" si="9"/>
        <v>3520000</v>
      </c>
      <c r="W17" s="90">
        <f t="shared" si="10"/>
        <v>0</v>
      </c>
      <c r="Y17" s="53">
        <v>3520000</v>
      </c>
      <c r="Z17" s="89">
        <f t="shared" si="11"/>
        <v>0</v>
      </c>
      <c r="AA17" s="89"/>
    </row>
    <row r="18" s="53" customFormat="1" ht="20.15" customHeight="1" spans="1:27">
      <c r="A18" s="69">
        <v>13</v>
      </c>
      <c r="B18" s="70" t="s">
        <v>55</v>
      </c>
      <c r="C18" s="71" t="s">
        <v>36</v>
      </c>
      <c r="D18" s="72" t="s">
        <v>54</v>
      </c>
      <c r="E18" s="73">
        <v>100000</v>
      </c>
      <c r="F18" s="73">
        <v>0</v>
      </c>
      <c r="G18" s="73">
        <f t="shared" si="6"/>
        <v>100000</v>
      </c>
      <c r="H18" s="74">
        <v>0</v>
      </c>
      <c r="I18" s="74">
        <v>0</v>
      </c>
      <c r="J18" s="74">
        <v>0</v>
      </c>
      <c r="K18" s="74">
        <v>100000</v>
      </c>
      <c r="L18" s="74">
        <f t="shared" si="7"/>
        <v>100000</v>
      </c>
      <c r="M18" s="74">
        <f t="shared" si="8"/>
        <v>0</v>
      </c>
      <c r="N18" s="78"/>
      <c r="O18" s="79">
        <v>0</v>
      </c>
      <c r="P18" s="80"/>
      <c r="Q18" s="81"/>
      <c r="R18" s="81"/>
      <c r="S18" s="81"/>
      <c r="T18" s="88"/>
      <c r="U18" s="89"/>
      <c r="V18" s="89">
        <f t="shared" si="9"/>
        <v>100000</v>
      </c>
      <c r="W18" s="90">
        <f t="shared" si="10"/>
        <v>0</v>
      </c>
      <c r="Y18" s="53">
        <v>100000</v>
      </c>
      <c r="Z18" s="89">
        <f t="shared" si="11"/>
        <v>0</v>
      </c>
      <c r="AA18" s="89"/>
    </row>
    <row r="19" s="53" customFormat="1" ht="20.15" customHeight="1" spans="1:27">
      <c r="A19" s="69">
        <v>14</v>
      </c>
      <c r="B19" s="70" t="s">
        <v>56</v>
      </c>
      <c r="C19" s="71" t="s">
        <v>31</v>
      </c>
      <c r="D19" s="72" t="s">
        <v>57</v>
      </c>
      <c r="E19" s="73">
        <v>2228266</v>
      </c>
      <c r="F19" s="73">
        <v>0</v>
      </c>
      <c r="G19" s="73">
        <f t="shared" si="6"/>
        <v>2228266</v>
      </c>
      <c r="H19" s="74">
        <v>0</v>
      </c>
      <c r="I19" s="74">
        <v>913306</v>
      </c>
      <c r="J19" s="74">
        <v>1314960</v>
      </c>
      <c r="K19" s="74">
        <v>0</v>
      </c>
      <c r="L19" s="74">
        <f t="shared" si="7"/>
        <v>2228266</v>
      </c>
      <c r="M19" s="74">
        <f t="shared" si="8"/>
        <v>0</v>
      </c>
      <c r="N19" s="78"/>
      <c r="O19" s="79">
        <v>0</v>
      </c>
      <c r="P19" s="80"/>
      <c r="Q19" s="81"/>
      <c r="R19" s="81"/>
      <c r="S19" s="81"/>
      <c r="T19" s="88"/>
      <c r="U19" s="89"/>
      <c r="V19" s="89">
        <f t="shared" si="9"/>
        <v>2228266</v>
      </c>
      <c r="W19" s="90">
        <f t="shared" si="10"/>
        <v>0</v>
      </c>
      <c r="Y19" s="53">
        <v>2228266</v>
      </c>
      <c r="Z19" s="89">
        <f t="shared" si="11"/>
        <v>0</v>
      </c>
      <c r="AA19" s="89"/>
    </row>
    <row r="20" s="53" customFormat="1" ht="20.15" customHeight="1" spans="1:27">
      <c r="A20" s="69">
        <v>15</v>
      </c>
      <c r="B20" s="70" t="s">
        <v>58</v>
      </c>
      <c r="C20" s="71" t="s">
        <v>31</v>
      </c>
      <c r="D20" s="72" t="s">
        <v>46</v>
      </c>
      <c r="E20" s="73">
        <v>30296346.49</v>
      </c>
      <c r="F20" s="73">
        <f>1541773-4048919</f>
        <v>-2507146</v>
      </c>
      <c r="G20" s="73">
        <f t="shared" si="6"/>
        <v>27789200.49</v>
      </c>
      <c r="H20" s="74">
        <v>1494860.11</v>
      </c>
      <c r="I20" s="74">
        <v>11603770.39</v>
      </c>
      <c r="J20" s="74">
        <v>17739488.99</v>
      </c>
      <c r="K20" s="74">
        <v>0</v>
      </c>
      <c r="L20" s="74">
        <f t="shared" si="7"/>
        <v>30838119.49</v>
      </c>
      <c r="M20" s="74">
        <f t="shared" si="8"/>
        <v>3048919</v>
      </c>
      <c r="N20" s="78"/>
      <c r="O20" s="79"/>
      <c r="P20" s="78"/>
      <c r="Q20" s="81"/>
      <c r="R20" s="81"/>
      <c r="S20" s="81"/>
      <c r="T20" s="88"/>
      <c r="U20" s="89"/>
      <c r="V20" s="89">
        <f t="shared" si="9"/>
        <v>30838119.49</v>
      </c>
      <c r="W20" s="90">
        <f t="shared" si="10"/>
        <v>3048919</v>
      </c>
      <c r="X20" s="92"/>
      <c r="Y20" s="53">
        <v>31838119.49</v>
      </c>
      <c r="Z20" s="89">
        <f t="shared" si="11"/>
        <v>-4048919</v>
      </c>
      <c r="AA20" s="89"/>
    </row>
    <row r="21" s="53" customFormat="1" ht="20.15" customHeight="1" spans="1:27">
      <c r="A21" s="69">
        <v>16</v>
      </c>
      <c r="B21" s="70" t="s">
        <v>59</v>
      </c>
      <c r="C21" s="71" t="s">
        <v>36</v>
      </c>
      <c r="D21" s="72" t="s">
        <v>54</v>
      </c>
      <c r="E21" s="73">
        <v>300000</v>
      </c>
      <c r="F21" s="73">
        <v>0</v>
      </c>
      <c r="G21" s="73">
        <f t="shared" si="6"/>
        <v>300000</v>
      </c>
      <c r="H21" s="74">
        <v>0</v>
      </c>
      <c r="I21" s="74">
        <v>0</v>
      </c>
      <c r="J21" s="74">
        <v>0</v>
      </c>
      <c r="K21" s="74">
        <v>300000</v>
      </c>
      <c r="L21" s="74">
        <f t="shared" si="7"/>
        <v>300000</v>
      </c>
      <c r="M21" s="74">
        <f t="shared" si="8"/>
        <v>0</v>
      </c>
      <c r="N21" s="78"/>
      <c r="O21" s="79">
        <v>0</v>
      </c>
      <c r="P21" s="78"/>
      <c r="Q21" s="81"/>
      <c r="R21" s="81"/>
      <c r="S21" s="81"/>
      <c r="T21" s="88"/>
      <c r="U21" s="89"/>
      <c r="V21" s="89">
        <f t="shared" si="9"/>
        <v>300000</v>
      </c>
      <c r="W21" s="90">
        <f t="shared" si="10"/>
        <v>0</v>
      </c>
      <c r="Y21" s="53">
        <v>300000</v>
      </c>
      <c r="Z21" s="89">
        <f t="shared" si="11"/>
        <v>0</v>
      </c>
      <c r="AA21" s="89"/>
    </row>
    <row r="22" s="53" customFormat="1" ht="20.15" customHeight="1" spans="1:27">
      <c r="A22" s="69">
        <v>17</v>
      </c>
      <c r="B22" s="70" t="s">
        <v>60</v>
      </c>
      <c r="C22" s="71" t="s">
        <v>36</v>
      </c>
      <c r="D22" s="72" t="s">
        <v>54</v>
      </c>
      <c r="E22" s="73">
        <v>1150000</v>
      </c>
      <c r="F22" s="73">
        <v>0</v>
      </c>
      <c r="G22" s="73">
        <f t="shared" si="6"/>
        <v>1150000</v>
      </c>
      <c r="H22" s="74">
        <v>0</v>
      </c>
      <c r="I22" s="74">
        <v>0</v>
      </c>
      <c r="J22" s="74">
        <v>0</v>
      </c>
      <c r="K22" s="74">
        <v>1150000</v>
      </c>
      <c r="L22" s="74">
        <f t="shared" si="7"/>
        <v>1150000</v>
      </c>
      <c r="M22" s="74">
        <f t="shared" si="8"/>
        <v>0</v>
      </c>
      <c r="N22" s="78"/>
      <c r="O22" s="79">
        <v>0</v>
      </c>
      <c r="P22" s="78"/>
      <c r="Q22" s="81"/>
      <c r="R22" s="81"/>
      <c r="S22" s="81"/>
      <c r="T22" s="88"/>
      <c r="U22" s="89"/>
      <c r="V22" s="89">
        <f t="shared" si="9"/>
        <v>1150000</v>
      </c>
      <c r="W22" s="90">
        <f t="shared" si="10"/>
        <v>0</v>
      </c>
      <c r="Y22" s="53">
        <v>1150000</v>
      </c>
      <c r="Z22" s="89">
        <f t="shared" si="11"/>
        <v>0</v>
      </c>
      <c r="AA22" s="89"/>
    </row>
    <row r="23" s="53" customFormat="1" ht="20.15" customHeight="1" spans="1:27">
      <c r="A23" s="69">
        <v>18</v>
      </c>
      <c r="B23" s="70" t="s">
        <v>61</v>
      </c>
      <c r="C23" s="71" t="s">
        <v>31</v>
      </c>
      <c r="D23" s="72" t="s">
        <v>62</v>
      </c>
      <c r="E23" s="73">
        <v>31500</v>
      </c>
      <c r="F23" s="73">
        <v>0</v>
      </c>
      <c r="G23" s="73">
        <f t="shared" si="6"/>
        <v>31500</v>
      </c>
      <c r="H23" s="74">
        <v>0</v>
      </c>
      <c r="I23" s="74">
        <v>31500</v>
      </c>
      <c r="J23" s="74">
        <v>0</v>
      </c>
      <c r="K23" s="74">
        <v>0</v>
      </c>
      <c r="L23" s="74">
        <f t="shared" si="7"/>
        <v>31500</v>
      </c>
      <c r="M23" s="74">
        <f t="shared" si="8"/>
        <v>0</v>
      </c>
      <c r="N23" s="78" t="s">
        <v>63</v>
      </c>
      <c r="O23" s="79">
        <v>0</v>
      </c>
      <c r="P23" s="80"/>
      <c r="Q23" s="81"/>
      <c r="R23" s="81"/>
      <c r="S23" s="81"/>
      <c r="T23" s="88"/>
      <c r="U23" s="89"/>
      <c r="V23" s="89">
        <f t="shared" si="9"/>
        <v>31500</v>
      </c>
      <c r="W23" s="90">
        <f t="shared" si="10"/>
        <v>0</v>
      </c>
      <c r="Y23" s="53">
        <v>31500</v>
      </c>
      <c r="Z23" s="89">
        <f t="shared" si="11"/>
        <v>0</v>
      </c>
      <c r="AA23" s="89"/>
    </row>
    <row r="24" s="53" customFormat="1" ht="20.15" customHeight="1" spans="1:27">
      <c r="A24" s="69">
        <v>19</v>
      </c>
      <c r="B24" s="70" t="s">
        <v>64</v>
      </c>
      <c r="C24" s="71" t="s">
        <v>36</v>
      </c>
      <c r="D24" s="72" t="s">
        <v>54</v>
      </c>
      <c r="E24" s="73">
        <v>25700</v>
      </c>
      <c r="F24" s="73">
        <v>0</v>
      </c>
      <c r="G24" s="73">
        <f t="shared" si="6"/>
        <v>25700</v>
      </c>
      <c r="H24" s="74">
        <v>0</v>
      </c>
      <c r="I24" s="74">
        <v>0</v>
      </c>
      <c r="J24" s="74">
        <v>0</v>
      </c>
      <c r="K24" s="74">
        <v>25700</v>
      </c>
      <c r="L24" s="74">
        <f t="shared" si="7"/>
        <v>25700</v>
      </c>
      <c r="M24" s="74">
        <f t="shared" si="8"/>
        <v>0</v>
      </c>
      <c r="N24" s="78"/>
      <c r="O24" s="79">
        <v>0</v>
      </c>
      <c r="P24" s="78"/>
      <c r="Q24" s="81"/>
      <c r="R24" s="81"/>
      <c r="S24" s="81"/>
      <c r="T24" s="88"/>
      <c r="U24" s="89"/>
      <c r="V24" s="89">
        <f t="shared" si="9"/>
        <v>25700</v>
      </c>
      <c r="W24" s="90">
        <f t="shared" si="10"/>
        <v>0</v>
      </c>
      <c r="Y24" s="53">
        <v>25700</v>
      </c>
      <c r="Z24" s="89">
        <f t="shared" si="11"/>
        <v>0</v>
      </c>
      <c r="AA24" s="89"/>
    </row>
    <row r="25" s="53" customFormat="1" ht="20.15" customHeight="1" spans="1:27">
      <c r="A25" s="69">
        <v>20</v>
      </c>
      <c r="B25" s="70" t="s">
        <v>65</v>
      </c>
      <c r="C25" s="71" t="s">
        <v>36</v>
      </c>
      <c r="D25" s="72" t="s">
        <v>54</v>
      </c>
      <c r="E25" s="73">
        <v>12000</v>
      </c>
      <c r="F25" s="73">
        <v>0</v>
      </c>
      <c r="G25" s="73">
        <f t="shared" si="6"/>
        <v>12000</v>
      </c>
      <c r="H25" s="74">
        <v>0</v>
      </c>
      <c r="I25" s="74">
        <v>0</v>
      </c>
      <c r="J25" s="74">
        <v>0</v>
      </c>
      <c r="K25" s="74">
        <v>12000</v>
      </c>
      <c r="L25" s="74">
        <f t="shared" si="7"/>
        <v>12000</v>
      </c>
      <c r="M25" s="74">
        <f t="shared" si="8"/>
        <v>0</v>
      </c>
      <c r="N25" s="78"/>
      <c r="O25" s="79">
        <v>0</v>
      </c>
      <c r="P25" s="78"/>
      <c r="Q25" s="81"/>
      <c r="R25" s="81"/>
      <c r="S25" s="81"/>
      <c r="T25" s="88"/>
      <c r="U25" s="89"/>
      <c r="V25" s="89">
        <f t="shared" si="9"/>
        <v>12000</v>
      </c>
      <c r="W25" s="90">
        <f t="shared" si="10"/>
        <v>0</v>
      </c>
      <c r="Y25" s="53">
        <v>12000</v>
      </c>
      <c r="Z25" s="89">
        <f t="shared" si="11"/>
        <v>0</v>
      </c>
      <c r="AA25" s="89"/>
    </row>
    <row r="26" s="53" customFormat="1" ht="20.15" customHeight="1" spans="1:27">
      <c r="A26" s="69">
        <v>21</v>
      </c>
      <c r="B26" s="70" t="s">
        <v>66</v>
      </c>
      <c r="C26" s="71" t="s">
        <v>67</v>
      </c>
      <c r="D26" s="72" t="s">
        <v>68</v>
      </c>
      <c r="E26" s="73">
        <v>-899999.95</v>
      </c>
      <c r="F26" s="73">
        <v>15977711.68</v>
      </c>
      <c r="G26" s="73">
        <f t="shared" si="6"/>
        <v>15077711.73</v>
      </c>
      <c r="H26" s="74">
        <v>0</v>
      </c>
      <c r="I26" s="74"/>
      <c r="J26" s="74">
        <v>0</v>
      </c>
      <c r="K26" s="74">
        <v>0</v>
      </c>
      <c r="L26" s="74">
        <f t="shared" si="7"/>
        <v>0</v>
      </c>
      <c r="M26" s="74">
        <f t="shared" si="8"/>
        <v>-15077711.73</v>
      </c>
      <c r="N26" s="78"/>
      <c r="O26" s="79">
        <v>0</v>
      </c>
      <c r="P26" s="80"/>
      <c r="Q26" s="81"/>
      <c r="R26" s="81"/>
      <c r="S26" s="81"/>
      <c r="T26" s="88"/>
      <c r="U26" s="89"/>
      <c r="V26" s="89">
        <f t="shared" si="9"/>
        <v>0</v>
      </c>
      <c r="W26" s="90">
        <f t="shared" si="10"/>
        <v>-15077711.73</v>
      </c>
      <c r="Y26" s="53">
        <v>0</v>
      </c>
      <c r="Z26" s="89">
        <f t="shared" si="11"/>
        <v>15077711.73</v>
      </c>
      <c r="AA26" s="89"/>
    </row>
    <row r="27" s="53" customFormat="1" ht="20.15" customHeight="1" spans="1:27">
      <c r="A27" s="69">
        <v>22</v>
      </c>
      <c r="B27" s="70" t="s">
        <v>69</v>
      </c>
      <c r="C27" s="71" t="s">
        <v>31</v>
      </c>
      <c r="D27" s="72" t="s">
        <v>70</v>
      </c>
      <c r="E27" s="73">
        <v>700000</v>
      </c>
      <c r="F27" s="73">
        <v>0</v>
      </c>
      <c r="G27" s="73">
        <f t="shared" si="6"/>
        <v>700000</v>
      </c>
      <c r="H27" s="74">
        <v>0</v>
      </c>
      <c r="I27" s="74">
        <v>0</v>
      </c>
      <c r="J27" s="74">
        <v>0</v>
      </c>
      <c r="K27" s="74">
        <v>700000</v>
      </c>
      <c r="L27" s="74">
        <f t="shared" si="7"/>
        <v>700000</v>
      </c>
      <c r="M27" s="74">
        <f t="shared" si="8"/>
        <v>0</v>
      </c>
      <c r="N27" s="78"/>
      <c r="O27" s="79">
        <v>0</v>
      </c>
      <c r="P27" s="78"/>
      <c r="Q27" s="81"/>
      <c r="R27" s="81"/>
      <c r="S27" s="81"/>
      <c r="T27" s="88"/>
      <c r="U27" s="89"/>
      <c r="V27" s="89">
        <f t="shared" si="9"/>
        <v>700000</v>
      </c>
      <c r="W27" s="90">
        <f t="shared" si="10"/>
        <v>0</v>
      </c>
      <c r="Y27" s="53">
        <v>700000</v>
      </c>
      <c r="Z27" s="89">
        <f t="shared" si="11"/>
        <v>0</v>
      </c>
      <c r="AA27" s="89"/>
    </row>
    <row r="28" s="53" customFormat="1" ht="20.15" customHeight="1" spans="1:27">
      <c r="A28" s="69">
        <v>23</v>
      </c>
      <c r="B28" s="70" t="s">
        <v>71</v>
      </c>
      <c r="C28" s="71" t="s">
        <v>51</v>
      </c>
      <c r="D28" s="72" t="s">
        <v>72</v>
      </c>
      <c r="E28" s="73">
        <v>7050000</v>
      </c>
      <c r="F28" s="73">
        <v>0</v>
      </c>
      <c r="G28" s="73">
        <f t="shared" si="6"/>
        <v>7050000</v>
      </c>
      <c r="H28" s="74">
        <v>800000</v>
      </c>
      <c r="I28" s="74">
        <v>6250000</v>
      </c>
      <c r="J28" s="74">
        <v>0</v>
      </c>
      <c r="K28" s="74">
        <v>0</v>
      </c>
      <c r="L28" s="74">
        <f t="shared" si="7"/>
        <v>7050000</v>
      </c>
      <c r="M28" s="74">
        <f t="shared" si="8"/>
        <v>0</v>
      </c>
      <c r="N28" s="78"/>
      <c r="O28" s="79">
        <v>0</v>
      </c>
      <c r="P28" s="82"/>
      <c r="Q28" s="81"/>
      <c r="R28" s="81"/>
      <c r="S28" s="81"/>
      <c r="T28" s="88"/>
      <c r="U28" s="89"/>
      <c r="V28" s="89">
        <f t="shared" si="9"/>
        <v>7050000</v>
      </c>
      <c r="W28" s="90">
        <f t="shared" si="10"/>
        <v>0</v>
      </c>
      <c r="Y28" s="53">
        <v>7050000</v>
      </c>
      <c r="Z28" s="89">
        <f t="shared" si="11"/>
        <v>0</v>
      </c>
      <c r="AA28" s="89"/>
    </row>
    <row r="29" s="53" customFormat="1" ht="20.15" customHeight="1" spans="1:27">
      <c r="A29" s="69">
        <v>24</v>
      </c>
      <c r="B29" s="70" t="s">
        <v>73</v>
      </c>
      <c r="C29" s="71" t="s">
        <v>31</v>
      </c>
      <c r="D29" s="72" t="s">
        <v>68</v>
      </c>
      <c r="E29" s="73">
        <v>100000</v>
      </c>
      <c r="F29" s="73">
        <v>0</v>
      </c>
      <c r="G29" s="73">
        <f t="shared" si="6"/>
        <v>100000</v>
      </c>
      <c r="H29" s="74">
        <v>0</v>
      </c>
      <c r="I29" s="74">
        <v>0</v>
      </c>
      <c r="J29" s="74">
        <v>100000</v>
      </c>
      <c r="K29" s="74">
        <v>0</v>
      </c>
      <c r="L29" s="74">
        <f t="shared" si="7"/>
        <v>100000</v>
      </c>
      <c r="M29" s="74">
        <f t="shared" si="8"/>
        <v>0</v>
      </c>
      <c r="N29" s="78"/>
      <c r="O29" s="79">
        <v>0</v>
      </c>
      <c r="P29" s="78"/>
      <c r="Q29" s="81"/>
      <c r="R29" s="81"/>
      <c r="S29" s="81"/>
      <c r="T29" s="88"/>
      <c r="U29" s="89"/>
      <c r="V29" s="89">
        <f t="shared" si="9"/>
        <v>100000</v>
      </c>
      <c r="W29" s="90">
        <f t="shared" si="10"/>
        <v>0</v>
      </c>
      <c r="Y29" s="53">
        <v>100000</v>
      </c>
      <c r="Z29" s="89">
        <f t="shared" si="11"/>
        <v>0</v>
      </c>
      <c r="AA29" s="89"/>
    </row>
    <row r="30" s="53" customFormat="1" ht="20.15" customHeight="1" spans="1:27">
      <c r="A30" s="69">
        <v>25</v>
      </c>
      <c r="B30" s="70" t="s">
        <v>74</v>
      </c>
      <c r="C30" s="71" t="s">
        <v>75</v>
      </c>
      <c r="D30" s="72" t="s">
        <v>76</v>
      </c>
      <c r="E30" s="73">
        <v>291865</v>
      </c>
      <c r="F30" s="73">
        <v>0</v>
      </c>
      <c r="G30" s="73">
        <f t="shared" si="6"/>
        <v>291865</v>
      </c>
      <c r="H30" s="74">
        <v>0</v>
      </c>
      <c r="I30" s="74">
        <v>0</v>
      </c>
      <c r="J30" s="74">
        <v>291865</v>
      </c>
      <c r="K30" s="74">
        <v>0</v>
      </c>
      <c r="L30" s="74">
        <f t="shared" si="7"/>
        <v>291865</v>
      </c>
      <c r="M30" s="74">
        <f t="shared" si="8"/>
        <v>0</v>
      </c>
      <c r="N30" s="78"/>
      <c r="O30" s="79">
        <v>0</v>
      </c>
      <c r="P30" s="78"/>
      <c r="Q30" s="81"/>
      <c r="R30" s="81"/>
      <c r="S30" s="81"/>
      <c r="T30" s="88"/>
      <c r="U30" s="89"/>
      <c r="V30" s="89">
        <f t="shared" si="9"/>
        <v>291865</v>
      </c>
      <c r="W30" s="90">
        <f t="shared" si="10"/>
        <v>0</v>
      </c>
      <c r="Y30" s="53">
        <v>291865</v>
      </c>
      <c r="Z30" s="89">
        <f t="shared" si="11"/>
        <v>0</v>
      </c>
      <c r="AA30" s="89"/>
    </row>
    <row r="31" s="53" customFormat="1" ht="20.15" customHeight="1" spans="1:27">
      <c r="A31" s="69">
        <v>26</v>
      </c>
      <c r="B31" s="70" t="s">
        <v>77</v>
      </c>
      <c r="C31" s="71" t="s">
        <v>78</v>
      </c>
      <c r="D31" s="72" t="s">
        <v>79</v>
      </c>
      <c r="E31" s="73">
        <v>412448</v>
      </c>
      <c r="F31" s="73">
        <v>0</v>
      </c>
      <c r="G31" s="73">
        <f t="shared" si="6"/>
        <v>412448</v>
      </c>
      <c r="H31" s="74">
        <v>0</v>
      </c>
      <c r="I31" s="74">
        <v>412448</v>
      </c>
      <c r="J31" s="74">
        <v>0</v>
      </c>
      <c r="K31" s="74">
        <v>0</v>
      </c>
      <c r="L31" s="74">
        <f t="shared" si="7"/>
        <v>412448</v>
      </c>
      <c r="M31" s="74">
        <f t="shared" si="8"/>
        <v>0</v>
      </c>
      <c r="N31" s="78"/>
      <c r="O31" s="79">
        <v>0</v>
      </c>
      <c r="P31" s="78"/>
      <c r="Q31" s="81"/>
      <c r="R31" s="81"/>
      <c r="S31" s="81"/>
      <c r="T31" s="88"/>
      <c r="U31" s="89"/>
      <c r="V31" s="89">
        <f t="shared" si="9"/>
        <v>412448</v>
      </c>
      <c r="W31" s="90">
        <f t="shared" si="10"/>
        <v>0</v>
      </c>
      <c r="Y31" s="53">
        <v>412448</v>
      </c>
      <c r="Z31" s="89">
        <f t="shared" si="11"/>
        <v>0</v>
      </c>
      <c r="AA31" s="89"/>
    </row>
    <row r="32" s="53" customFormat="1" ht="20.15" customHeight="1" spans="1:27">
      <c r="A32" s="69">
        <v>27</v>
      </c>
      <c r="B32" s="70" t="s">
        <v>80</v>
      </c>
      <c r="C32" s="71" t="s">
        <v>81</v>
      </c>
      <c r="D32" s="72" t="s">
        <v>82</v>
      </c>
      <c r="E32" s="73">
        <v>100000</v>
      </c>
      <c r="F32" s="73">
        <v>0</v>
      </c>
      <c r="G32" s="73">
        <f t="shared" si="6"/>
        <v>100000</v>
      </c>
      <c r="H32" s="74">
        <v>0</v>
      </c>
      <c r="I32" s="74">
        <v>0</v>
      </c>
      <c r="J32" s="74">
        <v>100000</v>
      </c>
      <c r="K32" s="74">
        <v>0</v>
      </c>
      <c r="L32" s="74">
        <f t="shared" si="7"/>
        <v>100000</v>
      </c>
      <c r="M32" s="74">
        <f t="shared" si="8"/>
        <v>0</v>
      </c>
      <c r="N32" s="78"/>
      <c r="O32" s="79"/>
      <c r="P32" s="78"/>
      <c r="Q32" s="81"/>
      <c r="R32" s="81"/>
      <c r="S32" s="81"/>
      <c r="T32" s="88"/>
      <c r="U32" s="89"/>
      <c r="V32" s="89">
        <f t="shared" si="9"/>
        <v>100000</v>
      </c>
      <c r="W32" s="90">
        <f t="shared" si="10"/>
        <v>0</v>
      </c>
      <c r="Y32" s="53">
        <v>100000</v>
      </c>
      <c r="Z32" s="89">
        <f t="shared" si="11"/>
        <v>0</v>
      </c>
      <c r="AA32" s="89"/>
    </row>
    <row r="33" s="53" customFormat="1" ht="20.15" customHeight="1" spans="1:27">
      <c r="A33" s="69">
        <v>28</v>
      </c>
      <c r="B33" s="70" t="s">
        <v>83</v>
      </c>
      <c r="C33" s="71" t="s">
        <v>75</v>
      </c>
      <c r="D33" s="72" t="s">
        <v>84</v>
      </c>
      <c r="E33" s="73">
        <v>485200</v>
      </c>
      <c r="F33" s="73">
        <v>0</v>
      </c>
      <c r="G33" s="73">
        <f t="shared" si="6"/>
        <v>485200</v>
      </c>
      <c r="H33" s="74">
        <v>0</v>
      </c>
      <c r="I33" s="74">
        <v>0</v>
      </c>
      <c r="J33" s="74">
        <v>485200</v>
      </c>
      <c r="K33" s="74">
        <v>0</v>
      </c>
      <c r="L33" s="74">
        <f t="shared" si="7"/>
        <v>485200</v>
      </c>
      <c r="M33" s="74">
        <f t="shared" si="8"/>
        <v>0</v>
      </c>
      <c r="N33" s="78"/>
      <c r="O33" s="79">
        <v>0</v>
      </c>
      <c r="P33" s="78"/>
      <c r="Q33" s="81"/>
      <c r="R33" s="81"/>
      <c r="S33" s="81"/>
      <c r="T33" s="88"/>
      <c r="U33" s="89"/>
      <c r="V33" s="89">
        <f t="shared" si="9"/>
        <v>485200</v>
      </c>
      <c r="W33" s="90">
        <f t="shared" si="10"/>
        <v>0</v>
      </c>
      <c r="Y33" s="53">
        <v>485200</v>
      </c>
      <c r="Z33" s="89">
        <f t="shared" si="11"/>
        <v>0</v>
      </c>
      <c r="AA33" s="89"/>
    </row>
    <row r="34" s="53" customFormat="1" ht="20.15" customHeight="1" spans="1:27">
      <c r="A34" s="69">
        <v>29</v>
      </c>
      <c r="B34" s="70" t="s">
        <v>85</v>
      </c>
      <c r="C34" s="71" t="s">
        <v>86</v>
      </c>
      <c r="D34" s="72" t="s">
        <v>87</v>
      </c>
      <c r="E34" s="73">
        <v>224128</v>
      </c>
      <c r="F34" s="73">
        <v>0</v>
      </c>
      <c r="G34" s="73">
        <f t="shared" si="6"/>
        <v>224128</v>
      </c>
      <c r="H34" s="74">
        <v>0</v>
      </c>
      <c r="I34" s="74">
        <v>0</v>
      </c>
      <c r="J34" s="74">
        <v>224128</v>
      </c>
      <c r="K34" s="74">
        <v>0</v>
      </c>
      <c r="L34" s="74">
        <f t="shared" si="7"/>
        <v>224128</v>
      </c>
      <c r="M34" s="74">
        <f t="shared" si="8"/>
        <v>0</v>
      </c>
      <c r="N34" s="78"/>
      <c r="O34" s="79">
        <v>0</v>
      </c>
      <c r="P34" s="78"/>
      <c r="Q34" s="81"/>
      <c r="R34" s="81"/>
      <c r="S34" s="81"/>
      <c r="T34" s="88"/>
      <c r="U34" s="89"/>
      <c r="V34" s="89">
        <f t="shared" si="9"/>
        <v>224128</v>
      </c>
      <c r="W34" s="90">
        <f t="shared" si="10"/>
        <v>0</v>
      </c>
      <c r="Y34" s="53">
        <v>224128</v>
      </c>
      <c r="Z34" s="89">
        <f t="shared" si="11"/>
        <v>0</v>
      </c>
      <c r="AA34" s="89"/>
    </row>
    <row r="35" s="53" customFormat="1" ht="20.15" customHeight="1" spans="1:27">
      <c r="A35" s="69">
        <v>30</v>
      </c>
      <c r="B35" s="70" t="s">
        <v>88</v>
      </c>
      <c r="C35" s="71" t="s">
        <v>31</v>
      </c>
      <c r="D35" s="72" t="s">
        <v>89</v>
      </c>
      <c r="E35" s="73">
        <v>2000000</v>
      </c>
      <c r="F35" s="73">
        <v>0</v>
      </c>
      <c r="G35" s="73">
        <f t="shared" si="6"/>
        <v>2000000</v>
      </c>
      <c r="H35" s="74">
        <v>0</v>
      </c>
      <c r="I35" s="74">
        <v>0</v>
      </c>
      <c r="J35" s="74">
        <v>2000000</v>
      </c>
      <c r="K35" s="74">
        <v>0</v>
      </c>
      <c r="L35" s="74">
        <f t="shared" si="7"/>
        <v>2000000</v>
      </c>
      <c r="M35" s="74">
        <f t="shared" si="8"/>
        <v>0</v>
      </c>
      <c r="N35" s="78"/>
      <c r="O35" s="79">
        <v>0</v>
      </c>
      <c r="P35" s="78"/>
      <c r="Q35" s="81"/>
      <c r="R35" s="81"/>
      <c r="S35" s="81"/>
      <c r="T35" s="88"/>
      <c r="U35" s="89"/>
      <c r="V35" s="89">
        <f t="shared" si="9"/>
        <v>2000000</v>
      </c>
      <c r="W35" s="90">
        <f t="shared" si="10"/>
        <v>0</v>
      </c>
      <c r="Y35" s="53">
        <v>2000000</v>
      </c>
      <c r="Z35" s="89">
        <f t="shared" si="11"/>
        <v>0</v>
      </c>
      <c r="AA35" s="89"/>
    </row>
    <row r="36" s="53" customFormat="1" ht="20.15" customHeight="1" spans="1:27">
      <c r="A36" s="69">
        <v>31</v>
      </c>
      <c r="B36" s="70" t="s">
        <v>90</v>
      </c>
      <c r="C36" s="71" t="s">
        <v>81</v>
      </c>
      <c r="D36" s="72" t="s">
        <v>91</v>
      </c>
      <c r="E36" s="73">
        <v>9653909</v>
      </c>
      <c r="F36" s="73">
        <v>74800</v>
      </c>
      <c r="G36" s="73">
        <f t="shared" si="6"/>
        <v>9728709</v>
      </c>
      <c r="H36" s="74">
        <v>0</v>
      </c>
      <c r="I36" s="74">
        <v>5006917</v>
      </c>
      <c r="J36" s="74">
        <v>4646992</v>
      </c>
      <c r="K36" s="74">
        <v>0</v>
      </c>
      <c r="L36" s="74">
        <f t="shared" si="7"/>
        <v>9653909</v>
      </c>
      <c r="M36" s="74">
        <f t="shared" si="8"/>
        <v>-74800</v>
      </c>
      <c r="N36" s="78"/>
      <c r="O36" s="79">
        <v>0</v>
      </c>
      <c r="P36" s="78"/>
      <c r="Q36" s="81"/>
      <c r="R36" s="81"/>
      <c r="S36" s="81"/>
      <c r="T36" s="88"/>
      <c r="U36" s="89"/>
      <c r="V36" s="89">
        <f t="shared" si="9"/>
        <v>9653909</v>
      </c>
      <c r="W36" s="90">
        <f t="shared" si="10"/>
        <v>-74800</v>
      </c>
      <c r="Y36" s="53">
        <v>9653909</v>
      </c>
      <c r="Z36" s="89">
        <f t="shared" si="11"/>
        <v>74800</v>
      </c>
      <c r="AA36" s="89"/>
    </row>
    <row r="37" s="53" customFormat="1" ht="20.15" customHeight="1" spans="1:27">
      <c r="A37" s="69">
        <v>32</v>
      </c>
      <c r="B37" s="70" t="s">
        <v>92</v>
      </c>
      <c r="C37" s="71" t="s">
        <v>31</v>
      </c>
      <c r="D37" s="72" t="s">
        <v>93</v>
      </c>
      <c r="E37" s="73">
        <v>200000</v>
      </c>
      <c r="F37" s="73">
        <v>0</v>
      </c>
      <c r="G37" s="73">
        <f t="shared" si="6"/>
        <v>200000</v>
      </c>
      <c r="H37" s="74">
        <v>0</v>
      </c>
      <c r="I37" s="74">
        <v>0</v>
      </c>
      <c r="J37" s="74">
        <v>200000</v>
      </c>
      <c r="K37" s="74">
        <v>0</v>
      </c>
      <c r="L37" s="74">
        <f t="shared" si="7"/>
        <v>200000</v>
      </c>
      <c r="M37" s="74">
        <f t="shared" si="8"/>
        <v>0</v>
      </c>
      <c r="N37" s="78"/>
      <c r="O37" s="79">
        <v>0</v>
      </c>
      <c r="P37" s="78"/>
      <c r="Q37" s="81"/>
      <c r="R37" s="81"/>
      <c r="S37" s="81"/>
      <c r="T37" s="88"/>
      <c r="U37" s="89"/>
      <c r="V37" s="89">
        <f t="shared" si="9"/>
        <v>200000</v>
      </c>
      <c r="W37" s="90">
        <f t="shared" si="10"/>
        <v>0</v>
      </c>
      <c r="Y37" s="53">
        <v>200000</v>
      </c>
      <c r="Z37" s="89">
        <f t="shared" si="11"/>
        <v>0</v>
      </c>
      <c r="AA37" s="89"/>
    </row>
    <row r="38" s="53" customFormat="1" ht="20.15" customHeight="1" spans="1:27">
      <c r="A38" s="69">
        <v>33</v>
      </c>
      <c r="B38" s="70" t="s">
        <v>94</v>
      </c>
      <c r="C38" s="71" t="s">
        <v>95</v>
      </c>
      <c r="D38" s="72" t="s">
        <v>96</v>
      </c>
      <c r="E38" s="73">
        <v>220000</v>
      </c>
      <c r="F38" s="73">
        <v>0</v>
      </c>
      <c r="G38" s="73">
        <f t="shared" si="6"/>
        <v>220000</v>
      </c>
      <c r="H38" s="74">
        <v>0</v>
      </c>
      <c r="I38" s="74">
        <v>0</v>
      </c>
      <c r="J38" s="74">
        <v>220000</v>
      </c>
      <c r="K38" s="74">
        <v>0</v>
      </c>
      <c r="L38" s="74">
        <f t="shared" si="7"/>
        <v>220000</v>
      </c>
      <c r="M38" s="74">
        <f t="shared" si="8"/>
        <v>0</v>
      </c>
      <c r="N38" s="78"/>
      <c r="O38" s="79"/>
      <c r="P38" s="78"/>
      <c r="Q38" s="81"/>
      <c r="R38" s="81"/>
      <c r="S38" s="81"/>
      <c r="T38" s="88"/>
      <c r="U38" s="89"/>
      <c r="V38" s="89">
        <f t="shared" si="9"/>
        <v>220000</v>
      </c>
      <c r="W38" s="90">
        <f t="shared" si="10"/>
        <v>0</v>
      </c>
      <c r="Y38" s="53">
        <v>220000</v>
      </c>
      <c r="Z38" s="89">
        <f t="shared" si="11"/>
        <v>0</v>
      </c>
      <c r="AA38" s="89"/>
    </row>
    <row r="39" s="53" customFormat="1" ht="20.15" customHeight="1" spans="1:27">
      <c r="A39" s="69">
        <v>34</v>
      </c>
      <c r="B39" s="70" t="s">
        <v>97</v>
      </c>
      <c r="C39" s="71" t="s">
        <v>98</v>
      </c>
      <c r="D39" s="72" t="s">
        <v>99</v>
      </c>
      <c r="E39" s="73">
        <v>214000</v>
      </c>
      <c r="F39" s="73">
        <v>0</v>
      </c>
      <c r="G39" s="73">
        <f t="shared" si="6"/>
        <v>214000</v>
      </c>
      <c r="H39" s="74">
        <v>0</v>
      </c>
      <c r="I39" s="74">
        <v>214000</v>
      </c>
      <c r="J39" s="74">
        <v>0</v>
      </c>
      <c r="K39" s="74">
        <v>0</v>
      </c>
      <c r="L39" s="74">
        <f t="shared" si="7"/>
        <v>214000</v>
      </c>
      <c r="M39" s="74">
        <f t="shared" si="8"/>
        <v>0</v>
      </c>
      <c r="N39" s="78"/>
      <c r="O39" s="79"/>
      <c r="P39" s="78"/>
      <c r="Q39" s="81"/>
      <c r="R39" s="81"/>
      <c r="S39" s="81"/>
      <c r="T39" s="88"/>
      <c r="U39" s="89"/>
      <c r="V39" s="89">
        <f t="shared" si="9"/>
        <v>214000</v>
      </c>
      <c r="W39" s="90">
        <f t="shared" si="10"/>
        <v>0</v>
      </c>
      <c r="Y39" s="53">
        <v>214000</v>
      </c>
      <c r="Z39" s="89">
        <f t="shared" si="11"/>
        <v>0</v>
      </c>
      <c r="AA39" s="89"/>
    </row>
    <row r="40" s="53" customFormat="1" ht="20.15" customHeight="1" spans="1:27">
      <c r="A40" s="69">
        <v>35</v>
      </c>
      <c r="B40" s="70" t="s">
        <v>100</v>
      </c>
      <c r="C40" s="71" t="s">
        <v>101</v>
      </c>
      <c r="D40" s="72" t="s">
        <v>102</v>
      </c>
      <c r="E40" s="73">
        <v>100000</v>
      </c>
      <c r="F40" s="73">
        <v>0</v>
      </c>
      <c r="G40" s="73">
        <f t="shared" si="6"/>
        <v>100000</v>
      </c>
      <c r="H40" s="74">
        <v>0</v>
      </c>
      <c r="I40" s="74">
        <v>0</v>
      </c>
      <c r="J40" s="74">
        <v>100000</v>
      </c>
      <c r="K40" s="74">
        <v>0</v>
      </c>
      <c r="L40" s="74">
        <f t="shared" si="7"/>
        <v>100000</v>
      </c>
      <c r="M40" s="74">
        <f t="shared" si="8"/>
        <v>0</v>
      </c>
      <c r="N40" s="78" t="s">
        <v>103</v>
      </c>
      <c r="O40" s="79">
        <v>0</v>
      </c>
      <c r="P40" s="78"/>
      <c r="Q40" s="81"/>
      <c r="R40" s="81"/>
      <c r="S40" s="81"/>
      <c r="T40" s="88"/>
      <c r="U40" s="89"/>
      <c r="V40" s="89">
        <f t="shared" si="9"/>
        <v>100000</v>
      </c>
      <c r="W40" s="90">
        <f t="shared" si="10"/>
        <v>0</v>
      </c>
      <c r="Y40" s="53">
        <v>100000</v>
      </c>
      <c r="Z40" s="89">
        <f t="shared" si="11"/>
        <v>0</v>
      </c>
      <c r="AA40" s="89"/>
    </row>
    <row r="41" s="53" customFormat="1" ht="20.15" customHeight="1" spans="1:27">
      <c r="A41" s="69">
        <v>36</v>
      </c>
      <c r="B41" s="70" t="s">
        <v>104</v>
      </c>
      <c r="C41" s="71" t="s">
        <v>105</v>
      </c>
      <c r="D41" s="72" t="s">
        <v>106</v>
      </c>
      <c r="E41" s="73">
        <v>395000</v>
      </c>
      <c r="F41" s="73">
        <v>0</v>
      </c>
      <c r="G41" s="73">
        <f t="shared" si="6"/>
        <v>395000</v>
      </c>
      <c r="H41" s="74">
        <v>0</v>
      </c>
      <c r="I41" s="74">
        <v>0</v>
      </c>
      <c r="J41" s="74">
        <v>395000</v>
      </c>
      <c r="K41" s="74">
        <v>0</v>
      </c>
      <c r="L41" s="74">
        <f t="shared" si="7"/>
        <v>395000</v>
      </c>
      <c r="M41" s="74">
        <f t="shared" si="8"/>
        <v>0</v>
      </c>
      <c r="N41" s="78" t="s">
        <v>103</v>
      </c>
      <c r="O41" s="79">
        <v>0</v>
      </c>
      <c r="P41" s="78"/>
      <c r="Q41" s="81"/>
      <c r="R41" s="81"/>
      <c r="S41" s="81"/>
      <c r="T41" s="88"/>
      <c r="U41" s="89"/>
      <c r="V41" s="89">
        <f t="shared" si="9"/>
        <v>395000</v>
      </c>
      <c r="W41" s="90">
        <f t="shared" si="10"/>
        <v>0</v>
      </c>
      <c r="Y41" s="53">
        <v>395000</v>
      </c>
      <c r="Z41" s="89">
        <f t="shared" si="11"/>
        <v>0</v>
      </c>
      <c r="AA41" s="89"/>
    </row>
    <row r="42" s="53" customFormat="1" ht="20.15" customHeight="1" spans="1:27">
      <c r="A42" s="69">
        <v>37</v>
      </c>
      <c r="B42" s="70" t="s">
        <v>107</v>
      </c>
      <c r="C42" s="71" t="s">
        <v>105</v>
      </c>
      <c r="D42" s="72" t="s">
        <v>68</v>
      </c>
      <c r="E42" s="73">
        <v>10057112.66</v>
      </c>
      <c r="F42" s="73">
        <v>0</v>
      </c>
      <c r="G42" s="73">
        <f t="shared" si="6"/>
        <v>10057112.66</v>
      </c>
      <c r="H42" s="74">
        <v>0</v>
      </c>
      <c r="I42" s="74">
        <v>7699999.99</v>
      </c>
      <c r="J42" s="74">
        <v>2357112.67</v>
      </c>
      <c r="K42" s="74">
        <v>0</v>
      </c>
      <c r="L42" s="74">
        <f t="shared" si="7"/>
        <v>10057112.66</v>
      </c>
      <c r="M42" s="74">
        <f t="shared" si="8"/>
        <v>0</v>
      </c>
      <c r="N42" s="78" t="s">
        <v>103</v>
      </c>
      <c r="O42" s="79">
        <v>0</v>
      </c>
      <c r="P42" s="78"/>
      <c r="Q42" s="81"/>
      <c r="R42" s="81"/>
      <c r="S42" s="81"/>
      <c r="T42" s="88"/>
      <c r="U42" s="89"/>
      <c r="V42" s="89">
        <f t="shared" si="9"/>
        <v>10057112.66</v>
      </c>
      <c r="W42" s="90">
        <f t="shared" si="10"/>
        <v>0</v>
      </c>
      <c r="Y42" s="53">
        <v>10057112.66</v>
      </c>
      <c r="Z42" s="89">
        <f t="shared" si="11"/>
        <v>0</v>
      </c>
      <c r="AA42" s="89"/>
    </row>
    <row r="43" s="53" customFormat="1" ht="20.15" customHeight="1" spans="1:27">
      <c r="A43" s="69">
        <v>38</v>
      </c>
      <c r="B43" s="70" t="s">
        <v>108</v>
      </c>
      <c r="C43" s="71" t="s">
        <v>36</v>
      </c>
      <c r="D43" s="72" t="s">
        <v>109</v>
      </c>
      <c r="E43" s="73">
        <v>6625497.31</v>
      </c>
      <c r="F43" s="73">
        <v>0</v>
      </c>
      <c r="G43" s="73">
        <f t="shared" si="6"/>
        <v>6625497.31</v>
      </c>
      <c r="H43" s="74">
        <v>0</v>
      </c>
      <c r="I43" s="74">
        <v>6625497.31</v>
      </c>
      <c r="J43" s="74">
        <v>0</v>
      </c>
      <c r="K43" s="74">
        <v>0</v>
      </c>
      <c r="L43" s="74">
        <f t="shared" si="7"/>
        <v>6625497.31</v>
      </c>
      <c r="M43" s="74">
        <f t="shared" si="8"/>
        <v>0</v>
      </c>
      <c r="N43" s="78" t="s">
        <v>103</v>
      </c>
      <c r="O43" s="79">
        <v>0</v>
      </c>
      <c r="P43" s="78"/>
      <c r="Q43" s="81"/>
      <c r="R43" s="81"/>
      <c r="S43" s="81"/>
      <c r="T43" s="88"/>
      <c r="U43" s="89"/>
      <c r="V43" s="89">
        <f t="shared" si="9"/>
        <v>6625497.31</v>
      </c>
      <c r="W43" s="90">
        <f t="shared" si="10"/>
        <v>0</v>
      </c>
      <c r="Y43" s="53">
        <v>6625497.31</v>
      </c>
      <c r="Z43" s="89">
        <f t="shared" si="11"/>
        <v>0</v>
      </c>
      <c r="AA43" s="89"/>
    </row>
    <row r="44" s="53" customFormat="1" ht="20.15" customHeight="1" spans="1:27">
      <c r="A44" s="69">
        <v>39</v>
      </c>
      <c r="B44" s="70" t="s">
        <v>110</v>
      </c>
      <c r="C44" s="71" t="s">
        <v>105</v>
      </c>
      <c r="D44" s="72" t="s">
        <v>68</v>
      </c>
      <c r="E44" s="73">
        <v>70000</v>
      </c>
      <c r="F44" s="73">
        <v>0</v>
      </c>
      <c r="G44" s="73">
        <f t="shared" si="6"/>
        <v>70000</v>
      </c>
      <c r="H44" s="74">
        <v>0</v>
      </c>
      <c r="I44" s="74">
        <v>70000</v>
      </c>
      <c r="J44" s="74">
        <v>0</v>
      </c>
      <c r="K44" s="74">
        <v>0</v>
      </c>
      <c r="L44" s="74">
        <f t="shared" si="7"/>
        <v>70000</v>
      </c>
      <c r="M44" s="74">
        <f t="shared" si="8"/>
        <v>0</v>
      </c>
      <c r="N44" s="78" t="s">
        <v>103</v>
      </c>
      <c r="O44" s="79">
        <v>0</v>
      </c>
      <c r="P44" s="78"/>
      <c r="Q44" s="81"/>
      <c r="R44" s="81"/>
      <c r="S44" s="81"/>
      <c r="T44" s="88"/>
      <c r="U44" s="89"/>
      <c r="V44" s="89">
        <f t="shared" si="9"/>
        <v>70000</v>
      </c>
      <c r="W44" s="90">
        <f t="shared" si="10"/>
        <v>0</v>
      </c>
      <c r="Y44" s="53">
        <v>70000</v>
      </c>
      <c r="Z44" s="89">
        <f t="shared" si="11"/>
        <v>0</v>
      </c>
      <c r="AA44" s="89"/>
    </row>
    <row r="45" s="53" customFormat="1" ht="20.15" customHeight="1" spans="1:27">
      <c r="A45" s="69">
        <v>40</v>
      </c>
      <c r="B45" s="70" t="s">
        <v>111</v>
      </c>
      <c r="C45" s="71" t="s">
        <v>31</v>
      </c>
      <c r="D45" s="72" t="s">
        <v>84</v>
      </c>
      <c r="E45" s="73">
        <v>140000</v>
      </c>
      <c r="F45" s="73">
        <v>0</v>
      </c>
      <c r="G45" s="73">
        <f t="shared" si="6"/>
        <v>140000</v>
      </c>
      <c r="H45" s="74">
        <v>0</v>
      </c>
      <c r="I45" s="74">
        <v>0</v>
      </c>
      <c r="J45" s="74">
        <v>140000</v>
      </c>
      <c r="K45" s="74">
        <v>0</v>
      </c>
      <c r="L45" s="74">
        <f t="shared" si="7"/>
        <v>140000</v>
      </c>
      <c r="M45" s="74">
        <f t="shared" si="8"/>
        <v>0</v>
      </c>
      <c r="N45" s="78"/>
      <c r="O45" s="79">
        <v>0</v>
      </c>
      <c r="P45" s="78"/>
      <c r="Q45" s="81"/>
      <c r="R45" s="81"/>
      <c r="S45" s="81"/>
      <c r="T45" s="88"/>
      <c r="U45" s="89"/>
      <c r="V45" s="89">
        <f t="shared" si="9"/>
        <v>140000</v>
      </c>
      <c r="W45" s="90">
        <f t="shared" si="10"/>
        <v>0</v>
      </c>
      <c r="Y45" s="53">
        <v>140000</v>
      </c>
      <c r="Z45" s="89">
        <f t="shared" si="11"/>
        <v>0</v>
      </c>
      <c r="AA45" s="89"/>
    </row>
    <row r="46" s="53" customFormat="1" ht="20.15" customHeight="1" spans="1:27">
      <c r="A46" s="69">
        <v>41</v>
      </c>
      <c r="B46" s="70" t="s">
        <v>112</v>
      </c>
      <c r="C46" s="71" t="s">
        <v>51</v>
      </c>
      <c r="D46" s="72" t="s">
        <v>113</v>
      </c>
      <c r="E46" s="73">
        <v>600000</v>
      </c>
      <c r="F46" s="73">
        <v>0</v>
      </c>
      <c r="G46" s="73">
        <f t="shared" ref="G46:G83" si="12">E46+F46</f>
        <v>600000</v>
      </c>
      <c r="H46" s="74">
        <v>0</v>
      </c>
      <c r="I46" s="74">
        <v>600000</v>
      </c>
      <c r="J46" s="74">
        <v>0</v>
      </c>
      <c r="K46" s="74">
        <v>0</v>
      </c>
      <c r="L46" s="74">
        <f t="shared" ref="L46:L83" si="13">SUM(H46:K46)</f>
        <v>600000</v>
      </c>
      <c r="M46" s="74">
        <f t="shared" ref="M46:M83" si="14">L46-G46</f>
        <v>0</v>
      </c>
      <c r="N46" s="78"/>
      <c r="O46" s="79">
        <v>0</v>
      </c>
      <c r="P46" s="78"/>
      <c r="Q46" s="81"/>
      <c r="R46" s="81"/>
      <c r="S46" s="81"/>
      <c r="T46" s="88"/>
      <c r="U46" s="89"/>
      <c r="V46" s="89">
        <f t="shared" ref="V46:V83" si="15">SUM(H46:K46)</f>
        <v>600000</v>
      </c>
      <c r="W46" s="90">
        <f t="shared" si="10"/>
        <v>0</v>
      </c>
      <c r="Y46" s="53">
        <v>600000</v>
      </c>
      <c r="Z46" s="89">
        <f t="shared" ref="Z46:Z83" si="16">G46-Y46</f>
        <v>0</v>
      </c>
      <c r="AA46" s="89"/>
    </row>
    <row r="47" s="53" customFormat="1" ht="20.15" customHeight="1" spans="1:27">
      <c r="A47" s="69">
        <v>42</v>
      </c>
      <c r="B47" s="70" t="s">
        <v>114</v>
      </c>
      <c r="C47" s="71" t="s">
        <v>101</v>
      </c>
      <c r="D47" s="72" t="s">
        <v>62</v>
      </c>
      <c r="E47" s="73">
        <v>328000</v>
      </c>
      <c r="F47" s="73">
        <v>0</v>
      </c>
      <c r="G47" s="73">
        <f t="shared" si="12"/>
        <v>328000</v>
      </c>
      <c r="H47" s="74">
        <v>0</v>
      </c>
      <c r="I47" s="74">
        <v>328000</v>
      </c>
      <c r="J47" s="74">
        <v>0</v>
      </c>
      <c r="K47" s="74">
        <v>0</v>
      </c>
      <c r="L47" s="74">
        <f t="shared" si="13"/>
        <v>328000</v>
      </c>
      <c r="M47" s="74">
        <f t="shared" si="14"/>
        <v>0</v>
      </c>
      <c r="N47" s="78" t="s">
        <v>103</v>
      </c>
      <c r="O47" s="79">
        <v>0</v>
      </c>
      <c r="P47" s="78"/>
      <c r="Q47" s="81"/>
      <c r="R47" s="81"/>
      <c r="S47" s="81"/>
      <c r="T47" s="88"/>
      <c r="U47" s="89"/>
      <c r="V47" s="89">
        <f t="shared" si="15"/>
        <v>328000</v>
      </c>
      <c r="W47" s="90">
        <f t="shared" ref="W47:W83" si="17">V47-G47</f>
        <v>0</v>
      </c>
      <c r="Y47" s="53">
        <v>328000</v>
      </c>
      <c r="Z47" s="89">
        <f t="shared" si="16"/>
        <v>0</v>
      </c>
      <c r="AA47" s="89"/>
    </row>
    <row r="48" s="53" customFormat="1" ht="20.15" customHeight="1" spans="1:27">
      <c r="A48" s="69">
        <v>43</v>
      </c>
      <c r="B48" s="70" t="s">
        <v>115</v>
      </c>
      <c r="C48" s="71" t="s">
        <v>116</v>
      </c>
      <c r="D48" s="72" t="s">
        <v>117</v>
      </c>
      <c r="E48" s="73">
        <v>75000</v>
      </c>
      <c r="F48" s="73">
        <v>0</v>
      </c>
      <c r="G48" s="73">
        <f t="shared" si="12"/>
        <v>75000</v>
      </c>
      <c r="H48" s="74">
        <v>0</v>
      </c>
      <c r="I48" s="74">
        <v>0</v>
      </c>
      <c r="J48" s="74">
        <v>75000</v>
      </c>
      <c r="K48" s="74">
        <v>0</v>
      </c>
      <c r="L48" s="74">
        <f t="shared" si="13"/>
        <v>75000</v>
      </c>
      <c r="M48" s="74">
        <f t="shared" si="14"/>
        <v>0</v>
      </c>
      <c r="N48" s="78" t="s">
        <v>103</v>
      </c>
      <c r="O48" s="79">
        <v>0</v>
      </c>
      <c r="P48" s="78"/>
      <c r="Q48" s="81"/>
      <c r="R48" s="81"/>
      <c r="S48" s="81"/>
      <c r="T48" s="88"/>
      <c r="U48" s="89"/>
      <c r="V48" s="89">
        <f t="shared" si="15"/>
        <v>75000</v>
      </c>
      <c r="W48" s="90">
        <f t="shared" si="17"/>
        <v>0</v>
      </c>
      <c r="Y48" s="53">
        <v>75000</v>
      </c>
      <c r="Z48" s="89">
        <f t="shared" si="16"/>
        <v>0</v>
      </c>
      <c r="AA48" s="89"/>
    </row>
    <row r="49" s="53" customFormat="1" ht="20.15" customHeight="1" spans="1:27">
      <c r="A49" s="69">
        <v>44</v>
      </c>
      <c r="B49" s="70" t="s">
        <v>118</v>
      </c>
      <c r="C49" s="71" t="s">
        <v>105</v>
      </c>
      <c r="D49" s="72" t="s">
        <v>84</v>
      </c>
      <c r="E49" s="73">
        <v>996750</v>
      </c>
      <c r="F49" s="73">
        <v>0</v>
      </c>
      <c r="G49" s="73">
        <f t="shared" si="12"/>
        <v>996750</v>
      </c>
      <c r="H49" s="74">
        <v>0</v>
      </c>
      <c r="I49" s="74">
        <v>0</v>
      </c>
      <c r="J49" s="74">
        <v>996750</v>
      </c>
      <c r="K49" s="74">
        <v>0</v>
      </c>
      <c r="L49" s="74">
        <f t="shared" si="13"/>
        <v>996750</v>
      </c>
      <c r="M49" s="74">
        <f t="shared" si="14"/>
        <v>0</v>
      </c>
      <c r="N49" s="78" t="s">
        <v>103</v>
      </c>
      <c r="O49" s="79"/>
      <c r="P49" s="78"/>
      <c r="Q49" s="81"/>
      <c r="R49" s="81"/>
      <c r="S49" s="81"/>
      <c r="T49" s="88"/>
      <c r="U49" s="89"/>
      <c r="V49" s="89">
        <f t="shared" si="15"/>
        <v>996750</v>
      </c>
      <c r="W49" s="90">
        <f t="shared" si="17"/>
        <v>0</v>
      </c>
      <c r="Y49" s="53">
        <v>996750</v>
      </c>
      <c r="Z49" s="89">
        <f t="shared" si="16"/>
        <v>0</v>
      </c>
      <c r="AA49" s="89"/>
    </row>
    <row r="50" s="53" customFormat="1" ht="20.15" customHeight="1" spans="1:27">
      <c r="A50" s="69">
        <v>45</v>
      </c>
      <c r="B50" s="70" t="s">
        <v>119</v>
      </c>
      <c r="C50" s="71" t="s">
        <v>120</v>
      </c>
      <c r="D50" s="72" t="s">
        <v>117</v>
      </c>
      <c r="E50" s="73">
        <v>10995</v>
      </c>
      <c r="F50" s="73">
        <v>0</v>
      </c>
      <c r="G50" s="73">
        <f t="shared" si="12"/>
        <v>10995</v>
      </c>
      <c r="H50" s="74">
        <v>0</v>
      </c>
      <c r="I50" s="74">
        <v>10995</v>
      </c>
      <c r="J50" s="74">
        <v>0</v>
      </c>
      <c r="K50" s="74">
        <v>0</v>
      </c>
      <c r="L50" s="74">
        <f t="shared" si="13"/>
        <v>10995</v>
      </c>
      <c r="M50" s="74">
        <f t="shared" si="14"/>
        <v>0</v>
      </c>
      <c r="N50" s="78"/>
      <c r="O50" s="79">
        <v>0</v>
      </c>
      <c r="P50" s="78"/>
      <c r="Q50" s="81"/>
      <c r="R50" s="81"/>
      <c r="S50" s="81"/>
      <c r="T50" s="88"/>
      <c r="U50" s="89"/>
      <c r="V50" s="89">
        <f t="shared" si="15"/>
        <v>10995</v>
      </c>
      <c r="W50" s="90">
        <f t="shared" si="17"/>
        <v>0</v>
      </c>
      <c r="Y50" s="53">
        <v>10995</v>
      </c>
      <c r="Z50" s="89">
        <f t="shared" si="16"/>
        <v>0</v>
      </c>
      <c r="AA50" s="89"/>
    </row>
    <row r="51" s="53" customFormat="1" ht="20.15" customHeight="1" spans="1:27">
      <c r="A51" s="69">
        <v>46</v>
      </c>
      <c r="B51" s="70" t="s">
        <v>121</v>
      </c>
      <c r="C51" s="71" t="s">
        <v>105</v>
      </c>
      <c r="D51" s="72" t="s">
        <v>122</v>
      </c>
      <c r="E51" s="73">
        <v>801000</v>
      </c>
      <c r="F51" s="73">
        <v>0</v>
      </c>
      <c r="G51" s="73">
        <f t="shared" si="12"/>
        <v>801000</v>
      </c>
      <c r="H51" s="74">
        <v>0</v>
      </c>
      <c r="I51" s="74">
        <v>0</v>
      </c>
      <c r="J51" s="74">
        <v>801000</v>
      </c>
      <c r="K51" s="74">
        <v>0</v>
      </c>
      <c r="L51" s="74">
        <f t="shared" si="13"/>
        <v>801000</v>
      </c>
      <c r="M51" s="74">
        <f t="shared" si="14"/>
        <v>0</v>
      </c>
      <c r="N51" s="78" t="s">
        <v>103</v>
      </c>
      <c r="O51" s="79">
        <v>0</v>
      </c>
      <c r="P51" s="78"/>
      <c r="Q51" s="81"/>
      <c r="R51" s="81"/>
      <c r="S51" s="81"/>
      <c r="T51" s="88"/>
      <c r="U51" s="89"/>
      <c r="V51" s="89">
        <f t="shared" si="15"/>
        <v>801000</v>
      </c>
      <c r="W51" s="90">
        <f t="shared" si="17"/>
        <v>0</v>
      </c>
      <c r="Y51" s="53">
        <v>801000</v>
      </c>
      <c r="Z51" s="89">
        <f t="shared" si="16"/>
        <v>0</v>
      </c>
      <c r="AA51" s="89"/>
    </row>
    <row r="52" s="53" customFormat="1" ht="20.15" customHeight="1" spans="1:27">
      <c r="A52" s="69">
        <v>47</v>
      </c>
      <c r="B52" s="70" t="s">
        <v>123</v>
      </c>
      <c r="C52" s="71" t="s">
        <v>31</v>
      </c>
      <c r="D52" s="72" t="s">
        <v>124</v>
      </c>
      <c r="E52" s="73">
        <v>3000000</v>
      </c>
      <c r="F52" s="73">
        <v>0</v>
      </c>
      <c r="G52" s="73">
        <f t="shared" si="12"/>
        <v>3000000</v>
      </c>
      <c r="H52" s="74">
        <v>0</v>
      </c>
      <c r="I52" s="74">
        <v>0</v>
      </c>
      <c r="J52" s="74">
        <v>3000000</v>
      </c>
      <c r="K52" s="74">
        <v>0</v>
      </c>
      <c r="L52" s="74">
        <f t="shared" si="13"/>
        <v>3000000</v>
      </c>
      <c r="M52" s="74">
        <f t="shared" si="14"/>
        <v>0</v>
      </c>
      <c r="N52" s="78"/>
      <c r="O52" s="79">
        <v>0</v>
      </c>
      <c r="P52" s="78"/>
      <c r="Q52" s="81"/>
      <c r="R52" s="81"/>
      <c r="S52" s="81"/>
      <c r="T52" s="88"/>
      <c r="U52" s="89"/>
      <c r="V52" s="89">
        <f t="shared" si="15"/>
        <v>3000000</v>
      </c>
      <c r="W52" s="90">
        <f t="shared" si="17"/>
        <v>0</v>
      </c>
      <c r="Y52" s="53">
        <v>3000000</v>
      </c>
      <c r="Z52" s="89">
        <f t="shared" si="16"/>
        <v>0</v>
      </c>
      <c r="AA52" s="89"/>
    </row>
    <row r="53" s="53" customFormat="1" ht="20.15" customHeight="1" spans="1:27">
      <c r="A53" s="69">
        <v>48</v>
      </c>
      <c r="B53" s="70" t="s">
        <v>125</v>
      </c>
      <c r="C53" s="71" t="s">
        <v>31</v>
      </c>
      <c r="D53" s="72" t="s">
        <v>84</v>
      </c>
      <c r="E53" s="73">
        <v>700000</v>
      </c>
      <c r="F53" s="73">
        <v>0</v>
      </c>
      <c r="G53" s="73">
        <f t="shared" si="12"/>
        <v>700000</v>
      </c>
      <c r="H53" s="74">
        <v>0</v>
      </c>
      <c r="I53" s="74">
        <v>0</v>
      </c>
      <c r="J53" s="74">
        <v>700000</v>
      </c>
      <c r="K53" s="74">
        <v>0</v>
      </c>
      <c r="L53" s="74">
        <f t="shared" si="13"/>
        <v>700000</v>
      </c>
      <c r="M53" s="74">
        <f t="shared" si="14"/>
        <v>0</v>
      </c>
      <c r="N53" s="78"/>
      <c r="O53" s="79">
        <v>0</v>
      </c>
      <c r="P53" s="78"/>
      <c r="Q53" s="81"/>
      <c r="R53" s="81"/>
      <c r="S53" s="81"/>
      <c r="T53" s="88"/>
      <c r="U53" s="89"/>
      <c r="V53" s="89">
        <f t="shared" si="15"/>
        <v>700000</v>
      </c>
      <c r="W53" s="90">
        <f t="shared" si="17"/>
        <v>0</v>
      </c>
      <c r="Y53" s="53">
        <v>700000</v>
      </c>
      <c r="Z53" s="89">
        <f t="shared" si="16"/>
        <v>0</v>
      </c>
      <c r="AA53" s="89"/>
    </row>
    <row r="54" s="53" customFormat="1" ht="20.15" customHeight="1" spans="1:27">
      <c r="A54" s="69">
        <v>49</v>
      </c>
      <c r="B54" s="70" t="s">
        <v>126</v>
      </c>
      <c r="C54" s="71" t="s">
        <v>31</v>
      </c>
      <c r="D54" s="72" t="s">
        <v>127</v>
      </c>
      <c r="E54" s="73">
        <v>120000</v>
      </c>
      <c r="F54" s="73">
        <v>0</v>
      </c>
      <c r="G54" s="73">
        <f t="shared" si="12"/>
        <v>120000</v>
      </c>
      <c r="H54" s="74">
        <v>0</v>
      </c>
      <c r="I54" s="74">
        <v>120000</v>
      </c>
      <c r="J54" s="74">
        <v>0</v>
      </c>
      <c r="K54" s="74">
        <v>0</v>
      </c>
      <c r="L54" s="74">
        <f t="shared" si="13"/>
        <v>120000</v>
      </c>
      <c r="M54" s="74">
        <f t="shared" si="14"/>
        <v>0</v>
      </c>
      <c r="N54" s="78"/>
      <c r="O54" s="79">
        <v>0</v>
      </c>
      <c r="P54" s="78"/>
      <c r="Q54" s="81"/>
      <c r="R54" s="81"/>
      <c r="S54" s="81"/>
      <c r="T54" s="88"/>
      <c r="U54" s="89"/>
      <c r="V54" s="89">
        <f t="shared" si="15"/>
        <v>120000</v>
      </c>
      <c r="W54" s="90">
        <f t="shared" si="17"/>
        <v>0</v>
      </c>
      <c r="Y54" s="53">
        <v>120000</v>
      </c>
      <c r="Z54" s="89">
        <f t="shared" si="16"/>
        <v>0</v>
      </c>
      <c r="AA54" s="89"/>
    </row>
    <row r="55" s="53" customFormat="1" ht="20.15" customHeight="1" spans="1:27">
      <c r="A55" s="69">
        <v>50</v>
      </c>
      <c r="B55" s="70" t="s">
        <v>128</v>
      </c>
      <c r="C55" s="71" t="s">
        <v>31</v>
      </c>
      <c r="D55" s="72" t="s">
        <v>109</v>
      </c>
      <c r="E55" s="73">
        <v>96494</v>
      </c>
      <c r="F55" s="73">
        <v>20000</v>
      </c>
      <c r="G55" s="73">
        <f t="shared" si="12"/>
        <v>116494</v>
      </c>
      <c r="H55" s="74">
        <v>35000</v>
      </c>
      <c r="I55" s="74">
        <v>61494</v>
      </c>
      <c r="J55" s="74">
        <v>0</v>
      </c>
      <c r="K55" s="74">
        <v>0</v>
      </c>
      <c r="L55" s="74">
        <f t="shared" si="13"/>
        <v>96494</v>
      </c>
      <c r="M55" s="74">
        <f t="shared" si="14"/>
        <v>-20000</v>
      </c>
      <c r="N55" s="78"/>
      <c r="O55" s="79"/>
      <c r="P55" s="78"/>
      <c r="Q55" s="81"/>
      <c r="R55" s="81"/>
      <c r="S55" s="81"/>
      <c r="T55" s="88"/>
      <c r="U55" s="89"/>
      <c r="V55" s="89">
        <f t="shared" si="15"/>
        <v>96494</v>
      </c>
      <c r="W55" s="90">
        <f t="shared" si="17"/>
        <v>-20000</v>
      </c>
      <c r="Y55" s="53">
        <v>96494</v>
      </c>
      <c r="Z55" s="89">
        <f t="shared" si="16"/>
        <v>20000</v>
      </c>
      <c r="AA55" s="89"/>
    </row>
    <row r="56" s="53" customFormat="1" ht="20.15" customHeight="1" spans="1:27">
      <c r="A56" s="69">
        <v>51</v>
      </c>
      <c r="B56" s="70" t="s">
        <v>129</v>
      </c>
      <c r="C56" s="71" t="s">
        <v>31</v>
      </c>
      <c r="D56" s="72" t="s">
        <v>57</v>
      </c>
      <c r="E56" s="73">
        <v>2000000</v>
      </c>
      <c r="F56" s="73">
        <v>0</v>
      </c>
      <c r="G56" s="73">
        <f t="shared" si="12"/>
        <v>2000000</v>
      </c>
      <c r="H56" s="74">
        <v>0</v>
      </c>
      <c r="I56" s="74">
        <v>1360000</v>
      </c>
      <c r="J56" s="74">
        <v>640000</v>
      </c>
      <c r="K56" s="74">
        <v>0</v>
      </c>
      <c r="L56" s="74">
        <f t="shared" si="13"/>
        <v>2000000</v>
      </c>
      <c r="M56" s="74">
        <f t="shared" si="14"/>
        <v>0</v>
      </c>
      <c r="N56" s="78"/>
      <c r="O56" s="79">
        <v>0</v>
      </c>
      <c r="P56" s="78"/>
      <c r="Q56" s="81"/>
      <c r="R56" s="81"/>
      <c r="S56" s="81"/>
      <c r="T56" s="88"/>
      <c r="U56" s="89"/>
      <c r="V56" s="89">
        <f t="shared" si="15"/>
        <v>2000000</v>
      </c>
      <c r="W56" s="90">
        <f t="shared" si="17"/>
        <v>0</v>
      </c>
      <c r="Y56" s="53">
        <v>2000000</v>
      </c>
      <c r="Z56" s="89">
        <f t="shared" si="16"/>
        <v>0</v>
      </c>
      <c r="AA56" s="89"/>
    </row>
    <row r="57" s="53" customFormat="1" ht="20.15" customHeight="1" spans="1:27">
      <c r="A57" s="69">
        <v>52</v>
      </c>
      <c r="B57" s="70" t="s">
        <v>130</v>
      </c>
      <c r="C57" s="71" t="s">
        <v>105</v>
      </c>
      <c r="D57" s="72" t="s">
        <v>131</v>
      </c>
      <c r="E57" s="73">
        <v>93350</v>
      </c>
      <c r="F57" s="73">
        <v>0</v>
      </c>
      <c r="G57" s="73">
        <f t="shared" si="12"/>
        <v>93350</v>
      </c>
      <c r="H57" s="74">
        <v>0</v>
      </c>
      <c r="I57" s="74">
        <v>0</v>
      </c>
      <c r="J57" s="74">
        <v>93350</v>
      </c>
      <c r="K57" s="74">
        <v>0</v>
      </c>
      <c r="L57" s="74">
        <f t="shared" si="13"/>
        <v>93350</v>
      </c>
      <c r="M57" s="74">
        <f t="shared" si="14"/>
        <v>0</v>
      </c>
      <c r="N57" s="78" t="s">
        <v>103</v>
      </c>
      <c r="O57" s="79"/>
      <c r="P57" s="78"/>
      <c r="Q57" s="81"/>
      <c r="R57" s="81"/>
      <c r="S57" s="81"/>
      <c r="T57" s="88"/>
      <c r="U57" s="89"/>
      <c r="V57" s="89">
        <f t="shared" si="15"/>
        <v>93350</v>
      </c>
      <c r="W57" s="90">
        <f t="shared" si="17"/>
        <v>0</v>
      </c>
      <c r="Y57" s="53">
        <v>93350</v>
      </c>
      <c r="Z57" s="89">
        <f t="shared" si="16"/>
        <v>0</v>
      </c>
      <c r="AA57" s="89"/>
    </row>
    <row r="58" s="53" customFormat="1" ht="20.15" customHeight="1" spans="1:27">
      <c r="A58" s="69">
        <v>53</v>
      </c>
      <c r="B58" s="70" t="s">
        <v>132</v>
      </c>
      <c r="C58" s="71" t="s">
        <v>105</v>
      </c>
      <c r="D58" s="72" t="s">
        <v>68</v>
      </c>
      <c r="E58" s="73">
        <v>666634</v>
      </c>
      <c r="F58" s="73">
        <v>0</v>
      </c>
      <c r="G58" s="73">
        <f t="shared" si="12"/>
        <v>666634</v>
      </c>
      <c r="H58" s="74">
        <v>0</v>
      </c>
      <c r="I58" s="74">
        <v>666634</v>
      </c>
      <c r="J58" s="74">
        <v>0</v>
      </c>
      <c r="K58" s="74">
        <v>0</v>
      </c>
      <c r="L58" s="74">
        <f t="shared" si="13"/>
        <v>666634</v>
      </c>
      <c r="M58" s="74">
        <f t="shared" si="14"/>
        <v>0</v>
      </c>
      <c r="N58" s="78" t="s">
        <v>103</v>
      </c>
      <c r="O58" s="79">
        <v>0</v>
      </c>
      <c r="P58" s="78"/>
      <c r="Q58" s="81"/>
      <c r="R58" s="81"/>
      <c r="S58" s="81"/>
      <c r="T58" s="88"/>
      <c r="U58" s="89"/>
      <c r="V58" s="89">
        <f t="shared" si="15"/>
        <v>666634</v>
      </c>
      <c r="W58" s="90">
        <f t="shared" si="17"/>
        <v>0</v>
      </c>
      <c r="Y58" s="53">
        <v>666634</v>
      </c>
      <c r="Z58" s="89">
        <f t="shared" si="16"/>
        <v>0</v>
      </c>
      <c r="AA58" s="89"/>
    </row>
    <row r="59" s="53" customFormat="1" ht="20.15" customHeight="1" spans="1:27">
      <c r="A59" s="69">
        <v>54</v>
      </c>
      <c r="B59" s="70" t="s">
        <v>133</v>
      </c>
      <c r="C59" s="71" t="s">
        <v>51</v>
      </c>
      <c r="D59" s="72" t="s">
        <v>134</v>
      </c>
      <c r="E59" s="73">
        <v>10000</v>
      </c>
      <c r="F59" s="73">
        <v>0</v>
      </c>
      <c r="G59" s="73">
        <f t="shared" si="12"/>
        <v>10000</v>
      </c>
      <c r="H59" s="74">
        <v>0</v>
      </c>
      <c r="I59" s="74">
        <v>10000</v>
      </c>
      <c r="J59" s="74">
        <v>0</v>
      </c>
      <c r="K59" s="74">
        <v>0</v>
      </c>
      <c r="L59" s="74">
        <f t="shared" si="13"/>
        <v>10000</v>
      </c>
      <c r="M59" s="74">
        <f t="shared" si="14"/>
        <v>0</v>
      </c>
      <c r="N59" s="78"/>
      <c r="O59" s="79">
        <v>0</v>
      </c>
      <c r="P59" s="78"/>
      <c r="Q59" s="81"/>
      <c r="R59" s="81"/>
      <c r="S59" s="81"/>
      <c r="T59" s="88"/>
      <c r="U59" s="89"/>
      <c r="V59" s="89">
        <f t="shared" si="15"/>
        <v>10000</v>
      </c>
      <c r="W59" s="90">
        <f t="shared" si="17"/>
        <v>0</v>
      </c>
      <c r="Y59" s="53">
        <v>10000</v>
      </c>
      <c r="Z59" s="89">
        <f t="shared" si="16"/>
        <v>0</v>
      </c>
      <c r="AA59" s="89"/>
    </row>
    <row r="60" s="53" customFormat="1" ht="20.15" customHeight="1" spans="1:27">
      <c r="A60" s="69">
        <v>55</v>
      </c>
      <c r="B60" s="70" t="s">
        <v>135</v>
      </c>
      <c r="C60" s="71" t="s">
        <v>105</v>
      </c>
      <c r="D60" s="72" t="s">
        <v>40</v>
      </c>
      <c r="E60" s="73">
        <v>7043555</v>
      </c>
      <c r="F60" s="73">
        <v>0</v>
      </c>
      <c r="G60" s="73">
        <f t="shared" si="12"/>
        <v>7043555</v>
      </c>
      <c r="H60" s="74">
        <v>0</v>
      </c>
      <c r="I60" s="74">
        <v>7043555</v>
      </c>
      <c r="J60" s="74">
        <v>0</v>
      </c>
      <c r="K60" s="74">
        <v>0</v>
      </c>
      <c r="L60" s="74">
        <f t="shared" si="13"/>
        <v>7043555</v>
      </c>
      <c r="M60" s="74">
        <f t="shared" si="14"/>
        <v>0</v>
      </c>
      <c r="N60" s="78" t="s">
        <v>103</v>
      </c>
      <c r="O60" s="79">
        <v>0</v>
      </c>
      <c r="P60" s="78"/>
      <c r="Q60" s="81"/>
      <c r="R60" s="81"/>
      <c r="S60" s="81"/>
      <c r="T60" s="88"/>
      <c r="U60" s="89"/>
      <c r="V60" s="89">
        <f t="shared" si="15"/>
        <v>7043555</v>
      </c>
      <c r="W60" s="90">
        <f t="shared" si="17"/>
        <v>0</v>
      </c>
      <c r="Y60" s="53">
        <v>7043555</v>
      </c>
      <c r="Z60" s="89">
        <f t="shared" si="16"/>
        <v>0</v>
      </c>
      <c r="AA60" s="89"/>
    </row>
    <row r="61" s="53" customFormat="1" ht="20.15" customHeight="1" spans="1:27">
      <c r="A61" s="69">
        <v>56</v>
      </c>
      <c r="B61" s="70" t="s">
        <v>136</v>
      </c>
      <c r="C61" s="71" t="s">
        <v>31</v>
      </c>
      <c r="D61" s="72" t="s">
        <v>137</v>
      </c>
      <c r="E61" s="73">
        <v>1000000</v>
      </c>
      <c r="F61" s="73">
        <v>0</v>
      </c>
      <c r="G61" s="73">
        <f t="shared" si="12"/>
        <v>1000000</v>
      </c>
      <c r="H61" s="74">
        <v>0</v>
      </c>
      <c r="I61" s="74">
        <v>1000000</v>
      </c>
      <c r="J61" s="74">
        <v>0</v>
      </c>
      <c r="K61" s="74">
        <v>0</v>
      </c>
      <c r="L61" s="74">
        <f t="shared" si="13"/>
        <v>1000000</v>
      </c>
      <c r="M61" s="74">
        <f t="shared" si="14"/>
        <v>0</v>
      </c>
      <c r="N61" s="78"/>
      <c r="O61" s="79">
        <v>0</v>
      </c>
      <c r="P61" s="78"/>
      <c r="Q61" s="81"/>
      <c r="R61" s="81"/>
      <c r="S61" s="81"/>
      <c r="T61" s="88"/>
      <c r="U61" s="89"/>
      <c r="V61" s="89">
        <f t="shared" si="15"/>
        <v>1000000</v>
      </c>
      <c r="W61" s="90">
        <f t="shared" si="17"/>
        <v>0</v>
      </c>
      <c r="Y61" s="53">
        <v>1000000</v>
      </c>
      <c r="Z61" s="89">
        <f t="shared" si="16"/>
        <v>0</v>
      </c>
      <c r="AA61" s="89"/>
    </row>
    <row r="62" s="53" customFormat="1" ht="20.15" customHeight="1" spans="1:27">
      <c r="A62" s="69">
        <v>57</v>
      </c>
      <c r="B62" s="70" t="s">
        <v>138</v>
      </c>
      <c r="C62" s="71" t="s">
        <v>31</v>
      </c>
      <c r="D62" s="72" t="s">
        <v>139</v>
      </c>
      <c r="E62" s="73">
        <v>1671874.12</v>
      </c>
      <c r="F62" s="73">
        <v>0</v>
      </c>
      <c r="G62" s="73">
        <f t="shared" si="12"/>
        <v>1671874.12</v>
      </c>
      <c r="H62" s="74">
        <v>505000</v>
      </c>
      <c r="I62" s="74">
        <v>1166874.12</v>
      </c>
      <c r="J62" s="74">
        <v>0</v>
      </c>
      <c r="K62" s="74">
        <v>0</v>
      </c>
      <c r="L62" s="74">
        <f t="shared" si="13"/>
        <v>1671874.12</v>
      </c>
      <c r="M62" s="74">
        <f t="shared" si="14"/>
        <v>0</v>
      </c>
      <c r="N62" s="78"/>
      <c r="O62" s="79">
        <v>0</v>
      </c>
      <c r="P62" s="78"/>
      <c r="Q62" s="81"/>
      <c r="R62" s="81"/>
      <c r="S62" s="81"/>
      <c r="T62" s="88"/>
      <c r="U62" s="89"/>
      <c r="V62" s="89">
        <f t="shared" si="15"/>
        <v>1671874.12</v>
      </c>
      <c r="W62" s="90">
        <f t="shared" si="17"/>
        <v>0</v>
      </c>
      <c r="Y62" s="53">
        <v>1671874.12</v>
      </c>
      <c r="Z62" s="89">
        <f t="shared" si="16"/>
        <v>0</v>
      </c>
      <c r="AA62" s="89"/>
    </row>
    <row r="63" s="53" customFormat="1" ht="20.15" customHeight="1" spans="1:27">
      <c r="A63" s="69">
        <v>58</v>
      </c>
      <c r="B63" s="70" t="s">
        <v>140</v>
      </c>
      <c r="C63" s="71" t="s">
        <v>75</v>
      </c>
      <c r="D63" s="72" t="s">
        <v>141</v>
      </c>
      <c r="E63" s="73">
        <v>4077533.73</v>
      </c>
      <c r="F63" s="73">
        <v>0</v>
      </c>
      <c r="G63" s="73">
        <f t="shared" si="12"/>
        <v>4077533.73</v>
      </c>
      <c r="H63" s="74">
        <v>0</v>
      </c>
      <c r="I63" s="74">
        <v>4077533.73</v>
      </c>
      <c r="J63" s="74">
        <v>0</v>
      </c>
      <c r="K63" s="74">
        <v>0</v>
      </c>
      <c r="L63" s="74">
        <f t="shared" si="13"/>
        <v>4077533.73</v>
      </c>
      <c r="M63" s="74">
        <f t="shared" si="14"/>
        <v>0</v>
      </c>
      <c r="N63" s="78" t="s">
        <v>103</v>
      </c>
      <c r="O63" s="79">
        <v>0</v>
      </c>
      <c r="P63" s="78"/>
      <c r="Q63" s="81"/>
      <c r="R63" s="81"/>
      <c r="S63" s="81"/>
      <c r="T63" s="88"/>
      <c r="U63" s="89"/>
      <c r="V63" s="89">
        <f t="shared" si="15"/>
        <v>4077533.73</v>
      </c>
      <c r="W63" s="90">
        <f t="shared" si="17"/>
        <v>0</v>
      </c>
      <c r="Y63" s="53">
        <v>4077533.73</v>
      </c>
      <c r="Z63" s="89">
        <f t="shared" si="16"/>
        <v>0</v>
      </c>
      <c r="AA63" s="89"/>
    </row>
    <row r="64" s="53" customFormat="1" ht="20.15" customHeight="1" spans="1:27">
      <c r="A64" s="69">
        <v>59</v>
      </c>
      <c r="B64" s="70" t="s">
        <v>142</v>
      </c>
      <c r="C64" s="71" t="s">
        <v>31</v>
      </c>
      <c r="D64" s="72" t="s">
        <v>143</v>
      </c>
      <c r="E64" s="73">
        <v>4703000</v>
      </c>
      <c r="F64" s="73">
        <v>0</v>
      </c>
      <c r="G64" s="73">
        <f t="shared" si="12"/>
        <v>4703000</v>
      </c>
      <c r="H64" s="74">
        <v>0</v>
      </c>
      <c r="I64" s="74">
        <v>4703000</v>
      </c>
      <c r="J64" s="74">
        <v>0</v>
      </c>
      <c r="K64" s="74">
        <v>0</v>
      </c>
      <c r="L64" s="74">
        <f t="shared" si="13"/>
        <v>4703000</v>
      </c>
      <c r="M64" s="74">
        <f t="shared" si="14"/>
        <v>0</v>
      </c>
      <c r="N64" s="78"/>
      <c r="O64" s="79">
        <v>0</v>
      </c>
      <c r="P64" s="78"/>
      <c r="Q64" s="81"/>
      <c r="R64" s="81"/>
      <c r="S64" s="81"/>
      <c r="T64" s="88"/>
      <c r="U64" s="89"/>
      <c r="V64" s="89">
        <f t="shared" si="15"/>
        <v>4703000</v>
      </c>
      <c r="W64" s="90">
        <f t="shared" si="17"/>
        <v>0</v>
      </c>
      <c r="Y64" s="53">
        <v>4703000</v>
      </c>
      <c r="Z64" s="89">
        <f t="shared" si="16"/>
        <v>0</v>
      </c>
      <c r="AA64" s="89"/>
    </row>
    <row r="65" s="53" customFormat="1" ht="20.15" customHeight="1" spans="1:27">
      <c r="A65" s="69">
        <v>60</v>
      </c>
      <c r="B65" s="70" t="s">
        <v>144</v>
      </c>
      <c r="C65" s="71" t="s">
        <v>145</v>
      </c>
      <c r="D65" s="72" t="s">
        <v>146</v>
      </c>
      <c r="E65" s="73">
        <v>200000</v>
      </c>
      <c r="F65" s="73">
        <v>0</v>
      </c>
      <c r="G65" s="73">
        <f t="shared" si="12"/>
        <v>200000</v>
      </c>
      <c r="H65" s="74">
        <v>0</v>
      </c>
      <c r="I65" s="74">
        <v>200000</v>
      </c>
      <c r="J65" s="74">
        <v>0</v>
      </c>
      <c r="K65" s="74">
        <v>0</v>
      </c>
      <c r="L65" s="74">
        <f t="shared" si="13"/>
        <v>200000</v>
      </c>
      <c r="M65" s="74">
        <f t="shared" si="14"/>
        <v>0</v>
      </c>
      <c r="N65" s="78" t="s">
        <v>103</v>
      </c>
      <c r="O65" s="79">
        <v>0</v>
      </c>
      <c r="P65" s="78"/>
      <c r="Q65" s="81"/>
      <c r="R65" s="81"/>
      <c r="S65" s="81"/>
      <c r="T65" s="88"/>
      <c r="U65" s="89"/>
      <c r="V65" s="89">
        <f t="shared" si="15"/>
        <v>200000</v>
      </c>
      <c r="W65" s="90">
        <f t="shared" si="17"/>
        <v>0</v>
      </c>
      <c r="Y65" s="53">
        <v>200000</v>
      </c>
      <c r="Z65" s="89">
        <f t="shared" si="16"/>
        <v>0</v>
      </c>
      <c r="AA65" s="89"/>
    </row>
    <row r="66" s="53" customFormat="1" ht="20.15" customHeight="1" spans="1:27">
      <c r="A66" s="69">
        <v>61</v>
      </c>
      <c r="B66" s="70" t="s">
        <v>147</v>
      </c>
      <c r="C66" s="71" t="s">
        <v>148</v>
      </c>
      <c r="D66" s="72" t="s">
        <v>57</v>
      </c>
      <c r="E66" s="73">
        <v>1176791</v>
      </c>
      <c r="F66" s="73">
        <v>0</v>
      </c>
      <c r="G66" s="73">
        <f t="shared" si="12"/>
        <v>1176791</v>
      </c>
      <c r="H66" s="74">
        <v>0</v>
      </c>
      <c r="I66" s="74">
        <v>1176791</v>
      </c>
      <c r="J66" s="74">
        <v>0</v>
      </c>
      <c r="K66" s="74">
        <v>0</v>
      </c>
      <c r="L66" s="74">
        <f t="shared" si="13"/>
        <v>1176791</v>
      </c>
      <c r="M66" s="74">
        <f t="shared" si="14"/>
        <v>0</v>
      </c>
      <c r="N66" s="78" t="s">
        <v>103</v>
      </c>
      <c r="O66" s="79"/>
      <c r="P66" s="78"/>
      <c r="Q66" s="81"/>
      <c r="R66" s="81"/>
      <c r="S66" s="81"/>
      <c r="T66" s="88"/>
      <c r="U66" s="89"/>
      <c r="V66" s="89">
        <f t="shared" si="15"/>
        <v>1176791</v>
      </c>
      <c r="W66" s="90">
        <f t="shared" si="17"/>
        <v>0</v>
      </c>
      <c r="Y66" s="53">
        <v>1176791</v>
      </c>
      <c r="Z66" s="89">
        <f t="shared" si="16"/>
        <v>0</v>
      </c>
      <c r="AA66" s="89"/>
    </row>
    <row r="67" s="53" customFormat="1" ht="20.15" customHeight="1" spans="1:27">
      <c r="A67" s="69">
        <v>62</v>
      </c>
      <c r="B67" s="70" t="s">
        <v>149</v>
      </c>
      <c r="C67" s="71" t="s">
        <v>105</v>
      </c>
      <c r="D67" s="72" t="s">
        <v>127</v>
      </c>
      <c r="E67" s="73">
        <v>670650</v>
      </c>
      <c r="F67" s="73">
        <v>0</v>
      </c>
      <c r="G67" s="73">
        <f t="shared" si="12"/>
        <v>670650</v>
      </c>
      <c r="H67" s="74">
        <v>0</v>
      </c>
      <c r="I67" s="74">
        <v>670650</v>
      </c>
      <c r="J67" s="74">
        <v>0</v>
      </c>
      <c r="K67" s="74">
        <v>0</v>
      </c>
      <c r="L67" s="74">
        <f t="shared" si="13"/>
        <v>670650</v>
      </c>
      <c r="M67" s="74">
        <f t="shared" si="14"/>
        <v>0</v>
      </c>
      <c r="N67" s="78" t="s">
        <v>103</v>
      </c>
      <c r="O67" s="79">
        <v>0</v>
      </c>
      <c r="P67" s="78"/>
      <c r="Q67" s="81"/>
      <c r="R67" s="81"/>
      <c r="S67" s="81"/>
      <c r="T67" s="88"/>
      <c r="U67" s="89"/>
      <c r="V67" s="89">
        <f t="shared" si="15"/>
        <v>670650</v>
      </c>
      <c r="W67" s="90">
        <f t="shared" si="17"/>
        <v>0</v>
      </c>
      <c r="Y67" s="53">
        <v>670650</v>
      </c>
      <c r="Z67" s="89">
        <f t="shared" si="16"/>
        <v>0</v>
      </c>
      <c r="AA67" s="89"/>
    </row>
    <row r="68" s="53" customFormat="1" ht="20.15" customHeight="1" spans="1:27">
      <c r="A68" s="69">
        <v>63</v>
      </c>
      <c r="B68" s="70" t="s">
        <v>150</v>
      </c>
      <c r="C68" s="71" t="s">
        <v>101</v>
      </c>
      <c r="D68" s="72" t="s">
        <v>151</v>
      </c>
      <c r="E68" s="73">
        <v>104275</v>
      </c>
      <c r="F68" s="73">
        <v>0</v>
      </c>
      <c r="G68" s="73">
        <f t="shared" si="12"/>
        <v>104275</v>
      </c>
      <c r="H68" s="74">
        <v>0</v>
      </c>
      <c r="I68" s="74">
        <v>104275</v>
      </c>
      <c r="J68" s="74">
        <v>0</v>
      </c>
      <c r="K68" s="74">
        <v>0</v>
      </c>
      <c r="L68" s="74">
        <f t="shared" si="13"/>
        <v>104275</v>
      </c>
      <c r="M68" s="74">
        <f t="shared" si="14"/>
        <v>0</v>
      </c>
      <c r="N68" s="78" t="s">
        <v>103</v>
      </c>
      <c r="O68" s="79"/>
      <c r="P68" s="78"/>
      <c r="Q68" s="81"/>
      <c r="R68" s="81"/>
      <c r="S68" s="81"/>
      <c r="T68" s="88"/>
      <c r="U68" s="89"/>
      <c r="V68" s="89">
        <f t="shared" si="15"/>
        <v>104275</v>
      </c>
      <c r="W68" s="90">
        <f t="shared" si="17"/>
        <v>0</v>
      </c>
      <c r="Y68" s="53">
        <v>104275</v>
      </c>
      <c r="Z68" s="89">
        <f t="shared" si="16"/>
        <v>0</v>
      </c>
      <c r="AA68" s="89"/>
    </row>
    <row r="69" s="53" customFormat="1" ht="20.15" customHeight="1" spans="1:27">
      <c r="A69" s="69">
        <v>64</v>
      </c>
      <c r="B69" s="70" t="s">
        <v>152</v>
      </c>
      <c r="C69" s="71" t="s">
        <v>105</v>
      </c>
      <c r="D69" s="72" t="s">
        <v>91</v>
      </c>
      <c r="E69" s="73">
        <v>347300</v>
      </c>
      <c r="F69" s="73">
        <v>0</v>
      </c>
      <c r="G69" s="73">
        <f t="shared" si="12"/>
        <v>347300</v>
      </c>
      <c r="H69" s="74">
        <v>0</v>
      </c>
      <c r="I69" s="74">
        <v>347300</v>
      </c>
      <c r="J69" s="74">
        <v>0</v>
      </c>
      <c r="K69" s="74">
        <v>0</v>
      </c>
      <c r="L69" s="74">
        <f t="shared" si="13"/>
        <v>347300</v>
      </c>
      <c r="M69" s="74">
        <f t="shared" si="14"/>
        <v>0</v>
      </c>
      <c r="N69" s="78" t="s">
        <v>103</v>
      </c>
      <c r="O69" s="79">
        <v>0</v>
      </c>
      <c r="P69" s="78"/>
      <c r="Q69" s="81"/>
      <c r="R69" s="81"/>
      <c r="S69" s="81"/>
      <c r="T69" s="88"/>
      <c r="U69" s="89"/>
      <c r="V69" s="89">
        <f t="shared" si="15"/>
        <v>347300</v>
      </c>
      <c r="W69" s="90">
        <f t="shared" si="17"/>
        <v>0</v>
      </c>
      <c r="Y69" s="53">
        <v>347300</v>
      </c>
      <c r="Z69" s="89">
        <f t="shared" si="16"/>
        <v>0</v>
      </c>
      <c r="AA69" s="89"/>
    </row>
    <row r="70" s="53" customFormat="1" ht="20.15" customHeight="1" spans="1:27">
      <c r="A70" s="69">
        <v>65</v>
      </c>
      <c r="B70" s="70" t="s">
        <v>153</v>
      </c>
      <c r="C70" s="71" t="s">
        <v>31</v>
      </c>
      <c r="D70" s="72" t="s">
        <v>154</v>
      </c>
      <c r="E70" s="73">
        <v>1000000</v>
      </c>
      <c r="F70" s="73">
        <v>0</v>
      </c>
      <c r="G70" s="73">
        <f t="shared" si="12"/>
        <v>1000000</v>
      </c>
      <c r="H70" s="74">
        <v>0</v>
      </c>
      <c r="I70" s="74">
        <v>1000000</v>
      </c>
      <c r="J70" s="74">
        <v>0</v>
      </c>
      <c r="K70" s="74">
        <v>0</v>
      </c>
      <c r="L70" s="74">
        <f t="shared" si="13"/>
        <v>1000000</v>
      </c>
      <c r="M70" s="74">
        <f t="shared" si="14"/>
        <v>0</v>
      </c>
      <c r="N70" s="78"/>
      <c r="O70" s="79">
        <v>0</v>
      </c>
      <c r="P70" s="78"/>
      <c r="Q70" s="81"/>
      <c r="R70" s="81"/>
      <c r="S70" s="81"/>
      <c r="T70" s="88"/>
      <c r="U70" s="89"/>
      <c r="V70" s="89">
        <f t="shared" si="15"/>
        <v>1000000</v>
      </c>
      <c r="W70" s="90">
        <f t="shared" si="17"/>
        <v>0</v>
      </c>
      <c r="Y70" s="53">
        <v>1000000</v>
      </c>
      <c r="Z70" s="89">
        <f t="shared" si="16"/>
        <v>0</v>
      </c>
      <c r="AA70" s="89"/>
    </row>
    <row r="71" s="53" customFormat="1" ht="20.15" customHeight="1" spans="1:27">
      <c r="A71" s="69">
        <v>66</v>
      </c>
      <c r="B71" s="70" t="s">
        <v>155</v>
      </c>
      <c r="C71" s="71" t="s">
        <v>31</v>
      </c>
      <c r="D71" s="72" t="s">
        <v>156</v>
      </c>
      <c r="E71" s="73">
        <v>10000000</v>
      </c>
      <c r="F71" s="73">
        <v>0</v>
      </c>
      <c r="G71" s="73">
        <f t="shared" si="12"/>
        <v>10000000</v>
      </c>
      <c r="H71" s="74">
        <v>0</v>
      </c>
      <c r="I71" s="74">
        <v>10000000</v>
      </c>
      <c r="J71" s="74">
        <v>0</v>
      </c>
      <c r="K71" s="74">
        <v>0</v>
      </c>
      <c r="L71" s="74">
        <f t="shared" si="13"/>
        <v>10000000</v>
      </c>
      <c r="M71" s="74">
        <f t="shared" si="14"/>
        <v>0</v>
      </c>
      <c r="N71" s="78"/>
      <c r="O71" s="79">
        <v>0</v>
      </c>
      <c r="P71" s="78"/>
      <c r="Q71" s="81"/>
      <c r="R71" s="81"/>
      <c r="S71" s="81"/>
      <c r="T71" s="88"/>
      <c r="U71" s="89"/>
      <c r="V71" s="89">
        <f t="shared" si="15"/>
        <v>10000000</v>
      </c>
      <c r="W71" s="90">
        <f t="shared" si="17"/>
        <v>0</v>
      </c>
      <c r="Y71" s="53">
        <v>10000000</v>
      </c>
      <c r="Z71" s="89">
        <f t="shared" si="16"/>
        <v>0</v>
      </c>
      <c r="AA71" s="89"/>
    </row>
    <row r="72" s="53" customFormat="1" ht="20.15" customHeight="1" spans="1:27">
      <c r="A72" s="69">
        <v>67</v>
      </c>
      <c r="B72" s="70" t="s">
        <v>157</v>
      </c>
      <c r="C72" s="71" t="s">
        <v>31</v>
      </c>
      <c r="D72" s="72" t="s">
        <v>158</v>
      </c>
      <c r="E72" s="73">
        <v>300000</v>
      </c>
      <c r="F72" s="73">
        <v>0</v>
      </c>
      <c r="G72" s="73">
        <f t="shared" si="12"/>
        <v>300000</v>
      </c>
      <c r="H72" s="74">
        <v>0</v>
      </c>
      <c r="I72" s="74">
        <v>300000</v>
      </c>
      <c r="J72" s="74">
        <v>0</v>
      </c>
      <c r="K72" s="74">
        <v>0</v>
      </c>
      <c r="L72" s="74">
        <f t="shared" si="13"/>
        <v>300000</v>
      </c>
      <c r="M72" s="74">
        <f t="shared" si="14"/>
        <v>0</v>
      </c>
      <c r="N72" s="78"/>
      <c r="O72" s="79">
        <v>0</v>
      </c>
      <c r="P72" s="78"/>
      <c r="Q72" s="81"/>
      <c r="R72" s="81"/>
      <c r="S72" s="81"/>
      <c r="T72" s="88"/>
      <c r="U72" s="89"/>
      <c r="V72" s="89">
        <f t="shared" si="15"/>
        <v>300000</v>
      </c>
      <c r="W72" s="90">
        <f t="shared" si="17"/>
        <v>0</v>
      </c>
      <c r="Y72" s="53">
        <v>300000</v>
      </c>
      <c r="Z72" s="89">
        <f t="shared" si="16"/>
        <v>0</v>
      </c>
      <c r="AA72" s="89"/>
    </row>
    <row r="73" s="53" customFormat="1" ht="20.15" customHeight="1" spans="1:27">
      <c r="A73" s="69">
        <v>68</v>
      </c>
      <c r="B73" s="70" t="s">
        <v>159</v>
      </c>
      <c r="C73" s="71" t="s">
        <v>98</v>
      </c>
      <c r="D73" s="72" t="s">
        <v>40</v>
      </c>
      <c r="E73" s="73">
        <v>1090000</v>
      </c>
      <c r="F73" s="73">
        <v>0</v>
      </c>
      <c r="G73" s="73">
        <f t="shared" si="12"/>
        <v>1090000</v>
      </c>
      <c r="H73" s="74">
        <v>0</v>
      </c>
      <c r="I73" s="74">
        <v>1090000</v>
      </c>
      <c r="J73" s="74">
        <v>0</v>
      </c>
      <c r="K73" s="74">
        <v>0</v>
      </c>
      <c r="L73" s="74">
        <f t="shared" si="13"/>
        <v>1090000</v>
      </c>
      <c r="M73" s="74">
        <f t="shared" si="14"/>
        <v>0</v>
      </c>
      <c r="N73" s="78" t="s">
        <v>103</v>
      </c>
      <c r="O73" s="79">
        <v>0</v>
      </c>
      <c r="P73" s="78"/>
      <c r="Q73" s="81"/>
      <c r="R73" s="81"/>
      <c r="S73" s="81"/>
      <c r="T73" s="88"/>
      <c r="U73" s="89"/>
      <c r="V73" s="89">
        <f t="shared" si="15"/>
        <v>1090000</v>
      </c>
      <c r="W73" s="90">
        <f t="shared" si="17"/>
        <v>0</v>
      </c>
      <c r="Y73" s="53">
        <v>1090000</v>
      </c>
      <c r="Z73" s="89">
        <f t="shared" si="16"/>
        <v>0</v>
      </c>
      <c r="AA73" s="89"/>
    </row>
    <row r="74" s="53" customFormat="1" ht="20.15" customHeight="1" spans="1:27">
      <c r="A74" s="69">
        <v>69</v>
      </c>
      <c r="B74" s="70" t="s">
        <v>160</v>
      </c>
      <c r="C74" s="71" t="s">
        <v>31</v>
      </c>
      <c r="D74" s="72" t="s">
        <v>161</v>
      </c>
      <c r="E74" s="73">
        <v>2000000</v>
      </c>
      <c r="F74" s="73">
        <v>0</v>
      </c>
      <c r="G74" s="73">
        <f t="shared" si="12"/>
        <v>2000000</v>
      </c>
      <c r="H74" s="74">
        <v>0</v>
      </c>
      <c r="I74" s="74">
        <v>2000000</v>
      </c>
      <c r="J74" s="74">
        <v>0</v>
      </c>
      <c r="K74" s="74">
        <v>0</v>
      </c>
      <c r="L74" s="74">
        <f t="shared" si="13"/>
        <v>2000000</v>
      </c>
      <c r="M74" s="74">
        <f t="shared" si="14"/>
        <v>0</v>
      </c>
      <c r="N74" s="78"/>
      <c r="O74" s="79">
        <v>0</v>
      </c>
      <c r="P74" s="78"/>
      <c r="Q74" s="81"/>
      <c r="R74" s="81"/>
      <c r="S74" s="81"/>
      <c r="T74" s="88"/>
      <c r="U74" s="89"/>
      <c r="V74" s="89">
        <f t="shared" si="15"/>
        <v>2000000</v>
      </c>
      <c r="W74" s="90">
        <f t="shared" si="17"/>
        <v>0</v>
      </c>
      <c r="Y74" s="53">
        <v>2000000</v>
      </c>
      <c r="Z74" s="89">
        <f t="shared" si="16"/>
        <v>0</v>
      </c>
      <c r="AA74" s="89"/>
    </row>
    <row r="75" s="53" customFormat="1" ht="20.15" customHeight="1" spans="1:27">
      <c r="A75" s="69">
        <v>70</v>
      </c>
      <c r="B75" s="70" t="s">
        <v>162</v>
      </c>
      <c r="C75" s="71" t="s">
        <v>163</v>
      </c>
      <c r="D75" s="72" t="s">
        <v>161</v>
      </c>
      <c r="E75" s="73">
        <v>60000</v>
      </c>
      <c r="F75" s="73">
        <v>0</v>
      </c>
      <c r="G75" s="73">
        <f t="shared" si="12"/>
        <v>60000</v>
      </c>
      <c r="H75" s="74">
        <v>0</v>
      </c>
      <c r="I75" s="74">
        <v>60000</v>
      </c>
      <c r="J75" s="74">
        <v>0</v>
      </c>
      <c r="K75" s="74">
        <v>0</v>
      </c>
      <c r="L75" s="74">
        <f t="shared" si="13"/>
        <v>60000</v>
      </c>
      <c r="M75" s="74">
        <f t="shared" si="14"/>
        <v>0</v>
      </c>
      <c r="N75" s="78" t="s">
        <v>103</v>
      </c>
      <c r="O75" s="79"/>
      <c r="P75" s="78"/>
      <c r="Q75" s="81"/>
      <c r="R75" s="81"/>
      <c r="S75" s="81"/>
      <c r="T75" s="88"/>
      <c r="U75" s="89"/>
      <c r="V75" s="89">
        <f t="shared" si="15"/>
        <v>60000</v>
      </c>
      <c r="W75" s="90">
        <f t="shared" si="17"/>
        <v>0</v>
      </c>
      <c r="Y75" s="53">
        <v>60000</v>
      </c>
      <c r="Z75" s="89">
        <f t="shared" si="16"/>
        <v>0</v>
      </c>
      <c r="AA75" s="89"/>
    </row>
    <row r="76" s="53" customFormat="1" ht="20.15" customHeight="1" spans="1:27">
      <c r="A76" s="69">
        <v>71</v>
      </c>
      <c r="B76" s="70" t="s">
        <v>164</v>
      </c>
      <c r="C76" s="71" t="s">
        <v>51</v>
      </c>
      <c r="D76" s="72" t="s">
        <v>161</v>
      </c>
      <c r="E76" s="73">
        <v>500000</v>
      </c>
      <c r="F76" s="73">
        <v>0</v>
      </c>
      <c r="G76" s="73">
        <f t="shared" si="12"/>
        <v>500000</v>
      </c>
      <c r="H76" s="74">
        <v>0</v>
      </c>
      <c r="I76" s="74">
        <v>500000</v>
      </c>
      <c r="J76" s="74">
        <v>0</v>
      </c>
      <c r="K76" s="74">
        <v>0</v>
      </c>
      <c r="L76" s="74">
        <f t="shared" si="13"/>
        <v>500000</v>
      </c>
      <c r="M76" s="74">
        <f t="shared" si="14"/>
        <v>0</v>
      </c>
      <c r="N76" s="78"/>
      <c r="O76" s="79"/>
      <c r="P76" s="78"/>
      <c r="Q76" s="81"/>
      <c r="R76" s="81"/>
      <c r="S76" s="81"/>
      <c r="T76" s="88"/>
      <c r="U76" s="89"/>
      <c r="V76" s="89">
        <f t="shared" si="15"/>
        <v>500000</v>
      </c>
      <c r="W76" s="90">
        <f t="shared" si="17"/>
        <v>0</v>
      </c>
      <c r="Y76" s="53">
        <v>500000</v>
      </c>
      <c r="Z76" s="89">
        <f t="shared" si="16"/>
        <v>0</v>
      </c>
      <c r="AA76" s="89"/>
    </row>
    <row r="77" s="53" customFormat="1" ht="20.15" customHeight="1" spans="1:27">
      <c r="A77" s="69">
        <v>72</v>
      </c>
      <c r="B77" s="70" t="s">
        <v>165</v>
      </c>
      <c r="C77" s="71" t="s">
        <v>31</v>
      </c>
      <c r="D77" s="72" t="s">
        <v>57</v>
      </c>
      <c r="E77" s="73">
        <v>7846700</v>
      </c>
      <c r="F77" s="73">
        <v>0</v>
      </c>
      <c r="G77" s="73">
        <f t="shared" si="12"/>
        <v>7846700</v>
      </c>
      <c r="H77" s="74">
        <v>0</v>
      </c>
      <c r="I77" s="74">
        <v>7846700</v>
      </c>
      <c r="J77" s="74">
        <v>0</v>
      </c>
      <c r="K77" s="74">
        <v>0</v>
      </c>
      <c r="L77" s="74">
        <f t="shared" si="13"/>
        <v>7846700</v>
      </c>
      <c r="M77" s="74">
        <f t="shared" si="14"/>
        <v>0</v>
      </c>
      <c r="N77" s="78"/>
      <c r="O77" s="79"/>
      <c r="P77" s="78"/>
      <c r="Q77" s="81"/>
      <c r="R77" s="81"/>
      <c r="S77" s="81"/>
      <c r="T77" s="88"/>
      <c r="U77" s="89"/>
      <c r="V77" s="89">
        <f t="shared" si="15"/>
        <v>7846700</v>
      </c>
      <c r="W77" s="90">
        <f t="shared" si="17"/>
        <v>0</v>
      </c>
      <c r="Y77" s="53">
        <v>7846700</v>
      </c>
      <c r="Z77" s="89">
        <f t="shared" si="16"/>
        <v>0</v>
      </c>
      <c r="AA77" s="89"/>
    </row>
    <row r="78" s="53" customFormat="1" ht="20.15" customHeight="1" spans="1:27">
      <c r="A78" s="69">
        <v>73</v>
      </c>
      <c r="B78" s="70" t="s">
        <v>166</v>
      </c>
      <c r="C78" s="71"/>
      <c r="D78" s="72"/>
      <c r="E78" s="73"/>
      <c r="F78" s="73">
        <v>4181000</v>
      </c>
      <c r="G78" s="73">
        <f t="shared" si="12"/>
        <v>4181000</v>
      </c>
      <c r="H78" s="74"/>
      <c r="I78" s="74">
        <v>4181000</v>
      </c>
      <c r="J78" s="74">
        <v>0</v>
      </c>
      <c r="K78" s="74"/>
      <c r="L78" s="74">
        <f t="shared" si="13"/>
        <v>4181000</v>
      </c>
      <c r="M78" s="74">
        <f t="shared" si="14"/>
        <v>0</v>
      </c>
      <c r="N78" s="78"/>
      <c r="O78" s="79">
        <v>0</v>
      </c>
      <c r="P78" s="78"/>
      <c r="Q78" s="81"/>
      <c r="R78" s="81"/>
      <c r="S78" s="81"/>
      <c r="T78" s="88"/>
      <c r="U78" s="89"/>
      <c r="V78" s="89">
        <f t="shared" si="15"/>
        <v>4181000</v>
      </c>
      <c r="W78" s="90">
        <f t="shared" si="17"/>
        <v>0</v>
      </c>
      <c r="Y78" s="53">
        <v>4181000</v>
      </c>
      <c r="Z78" s="89">
        <f t="shared" si="16"/>
        <v>0</v>
      </c>
      <c r="AA78" s="89"/>
    </row>
    <row r="79" s="53" customFormat="1" ht="20.15" customHeight="1" spans="1:27">
      <c r="A79" s="69">
        <v>74</v>
      </c>
      <c r="B79" s="70" t="s">
        <v>167</v>
      </c>
      <c r="C79" s="71" t="s">
        <v>105</v>
      </c>
      <c r="D79" s="72" t="s">
        <v>68</v>
      </c>
      <c r="E79" s="73">
        <v>604999.99</v>
      </c>
      <c r="F79" s="73">
        <v>0</v>
      </c>
      <c r="G79" s="73">
        <f t="shared" si="12"/>
        <v>604999.99</v>
      </c>
      <c r="H79" s="74">
        <v>0</v>
      </c>
      <c r="I79" s="74">
        <v>604999.99</v>
      </c>
      <c r="J79" s="74">
        <v>0</v>
      </c>
      <c r="K79" s="74">
        <v>0</v>
      </c>
      <c r="L79" s="74">
        <f t="shared" si="13"/>
        <v>604999.99</v>
      </c>
      <c r="M79" s="74">
        <f t="shared" si="14"/>
        <v>0</v>
      </c>
      <c r="N79" s="78" t="s">
        <v>103</v>
      </c>
      <c r="O79" s="79">
        <v>0</v>
      </c>
      <c r="P79" s="78"/>
      <c r="Q79" s="81"/>
      <c r="R79" s="81"/>
      <c r="S79" s="81"/>
      <c r="T79" s="88"/>
      <c r="U79" s="89"/>
      <c r="V79" s="89">
        <f t="shared" si="15"/>
        <v>604999.99</v>
      </c>
      <c r="W79" s="90">
        <f t="shared" si="17"/>
        <v>0</v>
      </c>
      <c r="Y79" s="53">
        <v>604999.99</v>
      </c>
      <c r="Z79" s="89">
        <f t="shared" si="16"/>
        <v>0</v>
      </c>
      <c r="AA79" s="89"/>
    </row>
    <row r="80" s="53" customFormat="1" ht="20.15" customHeight="1" spans="1:27">
      <c r="A80" s="69">
        <v>75</v>
      </c>
      <c r="B80" s="70" t="s">
        <v>168</v>
      </c>
      <c r="C80" s="71" t="s">
        <v>31</v>
      </c>
      <c r="D80" s="72" t="s">
        <v>169</v>
      </c>
      <c r="E80" s="73">
        <v>200000</v>
      </c>
      <c r="F80" s="73">
        <v>0</v>
      </c>
      <c r="G80" s="73">
        <f t="shared" si="12"/>
        <v>200000</v>
      </c>
      <c r="H80" s="74">
        <v>0</v>
      </c>
      <c r="I80" s="74">
        <v>200000</v>
      </c>
      <c r="J80" s="74">
        <v>0</v>
      </c>
      <c r="K80" s="74">
        <v>0</v>
      </c>
      <c r="L80" s="74">
        <f t="shared" si="13"/>
        <v>200000</v>
      </c>
      <c r="M80" s="74">
        <f t="shared" si="14"/>
        <v>0</v>
      </c>
      <c r="N80" s="78"/>
      <c r="O80" s="79">
        <v>0</v>
      </c>
      <c r="P80" s="78"/>
      <c r="Q80" s="81"/>
      <c r="R80" s="81"/>
      <c r="S80" s="81"/>
      <c r="T80" s="88"/>
      <c r="U80" s="89"/>
      <c r="V80" s="89">
        <f t="shared" si="15"/>
        <v>200000</v>
      </c>
      <c r="W80" s="90">
        <f t="shared" si="17"/>
        <v>0</v>
      </c>
      <c r="Y80" s="53">
        <v>200000</v>
      </c>
      <c r="Z80" s="89">
        <f t="shared" si="16"/>
        <v>0</v>
      </c>
      <c r="AA80" s="89"/>
    </row>
    <row r="81" s="53" customFormat="1" ht="20.15" customHeight="1" spans="1:27">
      <c r="A81" s="69">
        <v>76</v>
      </c>
      <c r="B81" s="70" t="s">
        <v>170</v>
      </c>
      <c r="C81" s="71" t="s">
        <v>31</v>
      </c>
      <c r="D81" s="72" t="s">
        <v>62</v>
      </c>
      <c r="E81" s="73">
        <v>380000</v>
      </c>
      <c r="F81" s="73">
        <v>0</v>
      </c>
      <c r="G81" s="73">
        <f t="shared" si="12"/>
        <v>380000</v>
      </c>
      <c r="H81" s="74">
        <v>0</v>
      </c>
      <c r="I81" s="74">
        <v>380000</v>
      </c>
      <c r="J81" s="74">
        <v>0</v>
      </c>
      <c r="K81" s="74">
        <v>0</v>
      </c>
      <c r="L81" s="74">
        <f t="shared" si="13"/>
        <v>380000</v>
      </c>
      <c r="M81" s="74">
        <f t="shared" si="14"/>
        <v>0</v>
      </c>
      <c r="N81" s="78"/>
      <c r="O81" s="79">
        <v>0</v>
      </c>
      <c r="P81" s="78"/>
      <c r="Q81" s="81"/>
      <c r="R81" s="81"/>
      <c r="S81" s="81"/>
      <c r="T81" s="88"/>
      <c r="U81" s="89"/>
      <c r="V81" s="89">
        <f t="shared" si="15"/>
        <v>380000</v>
      </c>
      <c r="W81" s="90">
        <f t="shared" si="17"/>
        <v>0</v>
      </c>
      <c r="Y81" s="53">
        <v>380000</v>
      </c>
      <c r="Z81" s="89">
        <f t="shared" si="16"/>
        <v>0</v>
      </c>
      <c r="AA81" s="89"/>
    </row>
    <row r="82" s="53" customFormat="1" ht="20.15" customHeight="1" spans="1:27">
      <c r="A82" s="69">
        <v>77</v>
      </c>
      <c r="B82" s="70" t="s">
        <v>171</v>
      </c>
      <c r="C82" s="71" t="s">
        <v>172</v>
      </c>
      <c r="D82" s="72" t="s">
        <v>62</v>
      </c>
      <c r="E82" s="73">
        <v>1950000</v>
      </c>
      <c r="F82" s="73">
        <v>0</v>
      </c>
      <c r="G82" s="73">
        <f t="shared" si="12"/>
        <v>1950000</v>
      </c>
      <c r="H82" s="74">
        <v>0</v>
      </c>
      <c r="I82" s="74">
        <v>1950000</v>
      </c>
      <c r="J82" s="74">
        <v>0</v>
      </c>
      <c r="K82" s="74">
        <v>0</v>
      </c>
      <c r="L82" s="74">
        <f t="shared" si="13"/>
        <v>1950000</v>
      </c>
      <c r="M82" s="74">
        <f t="shared" si="14"/>
        <v>0</v>
      </c>
      <c r="N82" s="78" t="s">
        <v>103</v>
      </c>
      <c r="O82" s="97"/>
      <c r="P82" s="78"/>
      <c r="Q82" s="81"/>
      <c r="R82" s="81"/>
      <c r="S82" s="81"/>
      <c r="T82" s="88"/>
      <c r="U82" s="89"/>
      <c r="V82" s="89">
        <f t="shared" si="15"/>
        <v>1950000</v>
      </c>
      <c r="W82" s="90">
        <f t="shared" si="17"/>
        <v>0</v>
      </c>
      <c r="Y82" s="53">
        <v>1950000</v>
      </c>
      <c r="Z82" s="89">
        <f t="shared" si="16"/>
        <v>0</v>
      </c>
      <c r="AA82" s="89"/>
    </row>
    <row r="83" s="53" customFormat="1" ht="20.15" customHeight="1" spans="1:27">
      <c r="A83" s="69">
        <v>78</v>
      </c>
      <c r="B83" s="70" t="s">
        <v>173</v>
      </c>
      <c r="C83" s="71" t="s">
        <v>26</v>
      </c>
      <c r="D83" s="72" t="s">
        <v>27</v>
      </c>
      <c r="E83" s="73">
        <v>18050</v>
      </c>
      <c r="F83" s="73">
        <v>0</v>
      </c>
      <c r="G83" s="73">
        <f t="shared" si="12"/>
        <v>18050</v>
      </c>
      <c r="H83" s="74">
        <v>0</v>
      </c>
      <c r="I83" s="74">
        <v>18050</v>
      </c>
      <c r="J83" s="74">
        <v>0</v>
      </c>
      <c r="K83" s="74"/>
      <c r="L83" s="74">
        <f t="shared" si="13"/>
        <v>18050</v>
      </c>
      <c r="M83" s="74">
        <f t="shared" si="14"/>
        <v>0</v>
      </c>
      <c r="N83" s="78" t="s">
        <v>49</v>
      </c>
      <c r="O83" s="97"/>
      <c r="P83" s="78"/>
      <c r="Q83" s="81"/>
      <c r="R83" s="81"/>
      <c r="S83" s="81"/>
      <c r="T83" s="88"/>
      <c r="U83" s="89"/>
      <c r="V83" s="89">
        <f t="shared" si="15"/>
        <v>18050</v>
      </c>
      <c r="W83" s="90">
        <f t="shared" si="17"/>
        <v>0</v>
      </c>
      <c r="Y83" s="53">
        <v>18050</v>
      </c>
      <c r="Z83" s="89">
        <f t="shared" si="16"/>
        <v>0</v>
      </c>
      <c r="AA83" s="89"/>
    </row>
    <row r="84" s="53" customFormat="1" ht="20.15" customHeight="1" spans="1:27">
      <c r="A84" s="69">
        <v>79</v>
      </c>
      <c r="B84" s="70" t="s">
        <v>174</v>
      </c>
      <c r="C84" s="71" t="s">
        <v>26</v>
      </c>
      <c r="D84" s="72" t="s">
        <v>27</v>
      </c>
      <c r="E84" s="73">
        <v>10000</v>
      </c>
      <c r="F84" s="73">
        <v>0</v>
      </c>
      <c r="G84" s="73">
        <f t="shared" ref="G84:G96" si="18">E84+F84</f>
        <v>10000</v>
      </c>
      <c r="H84" s="74">
        <v>0</v>
      </c>
      <c r="I84" s="74">
        <v>10000</v>
      </c>
      <c r="J84" s="74">
        <v>0</v>
      </c>
      <c r="K84" s="74"/>
      <c r="L84" s="74">
        <f t="shared" ref="L84:L96" si="19">SUM(H84:K84)</f>
        <v>10000</v>
      </c>
      <c r="M84" s="74">
        <f t="shared" ref="M84:M96" si="20">L84-G84</f>
        <v>0</v>
      </c>
      <c r="N84" s="78" t="s">
        <v>175</v>
      </c>
      <c r="O84" s="97"/>
      <c r="P84" s="78"/>
      <c r="Q84" s="81"/>
      <c r="R84" s="81"/>
      <c r="S84" s="81"/>
      <c r="T84" s="88"/>
      <c r="U84" s="89"/>
      <c r="V84" s="89">
        <f t="shared" ref="V84:V96" si="21">SUM(H84:K84)</f>
        <v>10000</v>
      </c>
      <c r="W84" s="90">
        <f t="shared" ref="W84:W96" si="22">V84-G84</f>
        <v>0</v>
      </c>
      <c r="Y84" s="53">
        <v>10000</v>
      </c>
      <c r="Z84" s="89">
        <f t="shared" ref="Z84:Z96" si="23">G84-Y84</f>
        <v>0</v>
      </c>
      <c r="AA84" s="89"/>
    </row>
    <row r="85" s="53" customFormat="1" ht="20.15" customHeight="1" spans="1:27">
      <c r="A85" s="69">
        <v>80</v>
      </c>
      <c r="B85" s="70" t="s">
        <v>176</v>
      </c>
      <c r="C85" s="71" t="s">
        <v>26</v>
      </c>
      <c r="D85" s="72" t="s">
        <v>27</v>
      </c>
      <c r="E85" s="73">
        <v>40974.05</v>
      </c>
      <c r="F85" s="73">
        <v>0</v>
      </c>
      <c r="G85" s="73">
        <f t="shared" si="18"/>
        <v>40974.05</v>
      </c>
      <c r="H85" s="74">
        <v>0</v>
      </c>
      <c r="I85" s="74">
        <v>40974.05</v>
      </c>
      <c r="J85" s="74">
        <v>0</v>
      </c>
      <c r="K85" s="74"/>
      <c r="L85" s="74">
        <f t="shared" si="19"/>
        <v>40974.05</v>
      </c>
      <c r="M85" s="74">
        <f t="shared" si="20"/>
        <v>0</v>
      </c>
      <c r="N85" s="78" t="s">
        <v>49</v>
      </c>
      <c r="O85" s="97"/>
      <c r="P85" s="78"/>
      <c r="Q85" s="81"/>
      <c r="R85" s="81"/>
      <c r="S85" s="81"/>
      <c r="T85" s="88"/>
      <c r="U85" s="89"/>
      <c r="V85" s="89">
        <f t="shared" si="21"/>
        <v>40974.05</v>
      </c>
      <c r="W85" s="90">
        <f t="shared" si="22"/>
        <v>0</v>
      </c>
      <c r="Y85" s="53">
        <v>40974.05</v>
      </c>
      <c r="Z85" s="89">
        <f t="shared" si="23"/>
        <v>0</v>
      </c>
      <c r="AA85" s="89"/>
    </row>
    <row r="86" s="53" customFormat="1" ht="20.15" customHeight="1" spans="1:27">
      <c r="A86" s="69">
        <v>81</v>
      </c>
      <c r="B86" s="70" t="s">
        <v>177</v>
      </c>
      <c r="C86" s="71" t="s">
        <v>178</v>
      </c>
      <c r="D86" s="72" t="s">
        <v>131</v>
      </c>
      <c r="E86" s="73">
        <v>510000</v>
      </c>
      <c r="F86" s="73">
        <v>0</v>
      </c>
      <c r="G86" s="73">
        <f t="shared" si="18"/>
        <v>510000</v>
      </c>
      <c r="H86" s="74">
        <v>0</v>
      </c>
      <c r="I86" s="74">
        <v>0</v>
      </c>
      <c r="J86" s="74">
        <v>510000</v>
      </c>
      <c r="K86" s="74">
        <v>0</v>
      </c>
      <c r="L86" s="74">
        <f t="shared" si="19"/>
        <v>510000</v>
      </c>
      <c r="M86" s="74">
        <f t="shared" si="20"/>
        <v>0</v>
      </c>
      <c r="N86" s="78"/>
      <c r="O86" s="97" t="s">
        <v>179</v>
      </c>
      <c r="P86" s="78"/>
      <c r="Q86" s="81"/>
      <c r="R86" s="81"/>
      <c r="S86" s="81"/>
      <c r="T86" s="88"/>
      <c r="U86" s="89"/>
      <c r="V86" s="89">
        <f t="shared" si="21"/>
        <v>510000</v>
      </c>
      <c r="W86" s="90">
        <f t="shared" si="22"/>
        <v>0</v>
      </c>
      <c r="Y86" s="53">
        <v>510000</v>
      </c>
      <c r="Z86" s="89">
        <f t="shared" si="23"/>
        <v>0</v>
      </c>
      <c r="AA86" s="89"/>
    </row>
    <row r="87" s="53" customFormat="1" ht="20.15" customHeight="1" spans="1:27">
      <c r="A87" s="69">
        <v>82</v>
      </c>
      <c r="B87" s="70" t="s">
        <v>180</v>
      </c>
      <c r="C87" s="71" t="s">
        <v>178</v>
      </c>
      <c r="D87" s="72" t="s">
        <v>181</v>
      </c>
      <c r="E87" s="73">
        <v>64904.4</v>
      </c>
      <c r="F87" s="73">
        <v>0</v>
      </c>
      <c r="G87" s="73">
        <f t="shared" si="18"/>
        <v>64904.4</v>
      </c>
      <c r="H87" s="74">
        <v>0</v>
      </c>
      <c r="I87" s="74">
        <v>0</v>
      </c>
      <c r="J87" s="74">
        <v>0</v>
      </c>
      <c r="K87" s="74">
        <v>64904.4</v>
      </c>
      <c r="L87" s="74">
        <f t="shared" si="19"/>
        <v>64904.4</v>
      </c>
      <c r="M87" s="74">
        <f t="shared" si="20"/>
        <v>0</v>
      </c>
      <c r="N87" s="78"/>
      <c r="O87" s="97" t="s">
        <v>179</v>
      </c>
      <c r="P87" s="78"/>
      <c r="Q87" s="81"/>
      <c r="R87" s="81"/>
      <c r="S87" s="81"/>
      <c r="T87" s="88"/>
      <c r="U87" s="89"/>
      <c r="V87" s="89">
        <f t="shared" si="21"/>
        <v>64904.4</v>
      </c>
      <c r="W87" s="90">
        <f t="shared" si="22"/>
        <v>0</v>
      </c>
      <c r="Y87" s="53">
        <v>64904.4</v>
      </c>
      <c r="Z87" s="89">
        <f t="shared" si="23"/>
        <v>0</v>
      </c>
      <c r="AA87" s="89"/>
    </row>
    <row r="88" s="53" customFormat="1" ht="20.15" customHeight="1" spans="1:27">
      <c r="A88" s="69">
        <v>83</v>
      </c>
      <c r="B88" s="70" t="s">
        <v>182</v>
      </c>
      <c r="C88" s="71" t="s">
        <v>67</v>
      </c>
      <c r="D88" s="72" t="s">
        <v>54</v>
      </c>
      <c r="E88" s="73">
        <v>150000</v>
      </c>
      <c r="F88" s="73">
        <v>0</v>
      </c>
      <c r="G88" s="73">
        <f t="shared" si="18"/>
        <v>150000</v>
      </c>
      <c r="H88" s="74">
        <v>0</v>
      </c>
      <c r="I88" s="74">
        <v>0</v>
      </c>
      <c r="J88" s="74">
        <v>0</v>
      </c>
      <c r="K88" s="74">
        <v>150000</v>
      </c>
      <c r="L88" s="74">
        <f t="shared" si="19"/>
        <v>150000</v>
      </c>
      <c r="M88" s="74">
        <f t="shared" si="20"/>
        <v>0</v>
      </c>
      <c r="N88" s="78"/>
      <c r="O88" s="97" t="s">
        <v>179</v>
      </c>
      <c r="P88" s="78"/>
      <c r="Q88" s="81"/>
      <c r="R88" s="81"/>
      <c r="S88" s="81"/>
      <c r="T88" s="88"/>
      <c r="U88" s="89"/>
      <c r="V88" s="89">
        <f t="shared" si="21"/>
        <v>150000</v>
      </c>
      <c r="W88" s="90">
        <f t="shared" si="22"/>
        <v>0</v>
      </c>
      <c r="Y88" s="53">
        <v>150000</v>
      </c>
      <c r="Z88" s="89">
        <f t="shared" si="23"/>
        <v>0</v>
      </c>
      <c r="AA88" s="89"/>
    </row>
    <row r="89" s="53" customFormat="1" ht="20.15" customHeight="1" spans="1:27">
      <c r="A89" s="69">
        <v>84</v>
      </c>
      <c r="B89" s="70" t="s">
        <v>183</v>
      </c>
      <c r="C89" s="71" t="s">
        <v>178</v>
      </c>
      <c r="D89" s="72" t="s">
        <v>184</v>
      </c>
      <c r="E89" s="73">
        <v>50000</v>
      </c>
      <c r="F89" s="73">
        <v>0</v>
      </c>
      <c r="G89" s="73">
        <f t="shared" si="18"/>
        <v>50000</v>
      </c>
      <c r="H89" s="74">
        <v>0</v>
      </c>
      <c r="I89" s="74">
        <v>50000</v>
      </c>
      <c r="J89" s="74">
        <v>0</v>
      </c>
      <c r="K89" s="74">
        <v>0</v>
      </c>
      <c r="L89" s="74">
        <f t="shared" si="19"/>
        <v>50000</v>
      </c>
      <c r="M89" s="74">
        <f t="shared" si="20"/>
        <v>0</v>
      </c>
      <c r="N89" s="78"/>
      <c r="O89" s="97" t="s">
        <v>179</v>
      </c>
      <c r="P89" s="78"/>
      <c r="Q89" s="81"/>
      <c r="R89" s="81"/>
      <c r="S89" s="81"/>
      <c r="T89" s="88"/>
      <c r="U89" s="89"/>
      <c r="V89" s="89">
        <f t="shared" si="21"/>
        <v>50000</v>
      </c>
      <c r="W89" s="90">
        <f t="shared" si="22"/>
        <v>0</v>
      </c>
      <c r="Y89" s="53">
        <v>50000</v>
      </c>
      <c r="Z89" s="89">
        <f t="shared" si="23"/>
        <v>0</v>
      </c>
      <c r="AA89" s="89"/>
    </row>
    <row r="90" s="53" customFormat="1" ht="20.15" customHeight="1" spans="1:27">
      <c r="A90" s="69">
        <v>85</v>
      </c>
      <c r="B90" s="70" t="s">
        <v>185</v>
      </c>
      <c r="C90" s="71" t="s">
        <v>178</v>
      </c>
      <c r="D90" s="72" t="s">
        <v>186</v>
      </c>
      <c r="E90" s="73">
        <v>400000</v>
      </c>
      <c r="F90" s="73">
        <v>0</v>
      </c>
      <c r="G90" s="73">
        <f t="shared" si="18"/>
        <v>400000</v>
      </c>
      <c r="H90" s="74">
        <v>0</v>
      </c>
      <c r="I90" s="74">
        <v>0</v>
      </c>
      <c r="J90" s="74">
        <v>0</v>
      </c>
      <c r="K90" s="74">
        <v>400000</v>
      </c>
      <c r="L90" s="74">
        <f t="shared" si="19"/>
        <v>400000</v>
      </c>
      <c r="M90" s="74">
        <f t="shared" si="20"/>
        <v>0</v>
      </c>
      <c r="N90" s="78"/>
      <c r="O90" s="97" t="s">
        <v>179</v>
      </c>
      <c r="P90" s="78"/>
      <c r="Q90" s="81"/>
      <c r="R90" s="81"/>
      <c r="S90" s="81"/>
      <c r="T90" s="88"/>
      <c r="U90" s="89"/>
      <c r="V90" s="89">
        <f t="shared" si="21"/>
        <v>400000</v>
      </c>
      <c r="W90" s="90">
        <f t="shared" si="22"/>
        <v>0</v>
      </c>
      <c r="Y90" s="53">
        <v>400000</v>
      </c>
      <c r="Z90" s="89">
        <f t="shared" si="23"/>
        <v>0</v>
      </c>
      <c r="AA90" s="89"/>
    </row>
    <row r="91" s="53" customFormat="1" ht="20.15" customHeight="1" spans="1:27">
      <c r="A91" s="69">
        <v>86</v>
      </c>
      <c r="B91" s="70" t="s">
        <v>187</v>
      </c>
      <c r="C91" s="71" t="s">
        <v>178</v>
      </c>
      <c r="D91" s="72" t="s">
        <v>188</v>
      </c>
      <c r="E91" s="73">
        <v>200000</v>
      </c>
      <c r="F91" s="73">
        <v>0</v>
      </c>
      <c r="G91" s="73">
        <f t="shared" si="18"/>
        <v>200000</v>
      </c>
      <c r="H91" s="74">
        <v>0</v>
      </c>
      <c r="I91" s="74">
        <v>0</v>
      </c>
      <c r="J91" s="74">
        <v>0</v>
      </c>
      <c r="K91" s="74">
        <v>200000</v>
      </c>
      <c r="L91" s="74">
        <f t="shared" si="19"/>
        <v>200000</v>
      </c>
      <c r="M91" s="74">
        <f t="shared" si="20"/>
        <v>0</v>
      </c>
      <c r="N91" s="78"/>
      <c r="O91" s="97" t="s">
        <v>179</v>
      </c>
      <c r="P91" s="78"/>
      <c r="Q91" s="81"/>
      <c r="R91" s="81"/>
      <c r="S91" s="81"/>
      <c r="T91" s="88"/>
      <c r="U91" s="89"/>
      <c r="V91" s="89">
        <f t="shared" si="21"/>
        <v>200000</v>
      </c>
      <c r="W91" s="90">
        <f t="shared" si="22"/>
        <v>0</v>
      </c>
      <c r="Y91" s="53">
        <v>200000</v>
      </c>
      <c r="Z91" s="89">
        <f t="shared" si="23"/>
        <v>0</v>
      </c>
      <c r="AA91" s="89"/>
    </row>
    <row r="92" s="53" customFormat="1" ht="20.15" customHeight="1" spans="1:27">
      <c r="A92" s="69">
        <v>87</v>
      </c>
      <c r="B92" s="70" t="s">
        <v>189</v>
      </c>
      <c r="C92" s="71" t="s">
        <v>178</v>
      </c>
      <c r="D92" s="72" t="s">
        <v>190</v>
      </c>
      <c r="E92" s="73">
        <v>200000</v>
      </c>
      <c r="F92" s="73">
        <v>0</v>
      </c>
      <c r="G92" s="73">
        <f t="shared" si="18"/>
        <v>200000</v>
      </c>
      <c r="H92" s="74">
        <v>0</v>
      </c>
      <c r="I92" s="74">
        <v>0</v>
      </c>
      <c r="J92" s="74">
        <v>200000</v>
      </c>
      <c r="K92" s="74">
        <v>0</v>
      </c>
      <c r="L92" s="74">
        <f t="shared" si="19"/>
        <v>200000</v>
      </c>
      <c r="M92" s="74">
        <f t="shared" si="20"/>
        <v>0</v>
      </c>
      <c r="N92" s="78"/>
      <c r="O92" s="97" t="s">
        <v>179</v>
      </c>
      <c r="P92" s="78"/>
      <c r="Q92" s="81"/>
      <c r="R92" s="81"/>
      <c r="S92" s="81"/>
      <c r="T92" s="88"/>
      <c r="U92" s="89"/>
      <c r="V92" s="89">
        <f t="shared" si="21"/>
        <v>200000</v>
      </c>
      <c r="W92" s="90">
        <f t="shared" si="22"/>
        <v>0</v>
      </c>
      <c r="Y92" s="53">
        <v>200000</v>
      </c>
      <c r="Z92" s="89">
        <f t="shared" si="23"/>
        <v>0</v>
      </c>
      <c r="AA92" s="89"/>
    </row>
    <row r="93" s="53" customFormat="1" ht="20.15" customHeight="1" spans="1:27">
      <c r="A93" s="69">
        <v>88</v>
      </c>
      <c r="B93" s="70" t="s">
        <v>191</v>
      </c>
      <c r="C93" s="71" t="s">
        <v>178</v>
      </c>
      <c r="D93" s="72" t="s">
        <v>192</v>
      </c>
      <c r="E93" s="73">
        <v>4000</v>
      </c>
      <c r="F93" s="73">
        <v>0</v>
      </c>
      <c r="G93" s="73">
        <f t="shared" si="18"/>
        <v>4000</v>
      </c>
      <c r="H93" s="74">
        <v>0</v>
      </c>
      <c r="I93" s="74">
        <v>4000</v>
      </c>
      <c r="J93" s="74">
        <v>0</v>
      </c>
      <c r="K93" s="74">
        <v>0</v>
      </c>
      <c r="L93" s="74">
        <f t="shared" si="19"/>
        <v>4000</v>
      </c>
      <c r="M93" s="74">
        <f t="shared" si="20"/>
        <v>0</v>
      </c>
      <c r="N93" s="78"/>
      <c r="O93" s="97" t="s">
        <v>179</v>
      </c>
      <c r="P93" s="78"/>
      <c r="Q93" s="81"/>
      <c r="R93" s="81"/>
      <c r="S93" s="81"/>
      <c r="T93" s="88"/>
      <c r="U93" s="89"/>
      <c r="V93" s="89">
        <f t="shared" si="21"/>
        <v>4000</v>
      </c>
      <c r="W93" s="90">
        <f t="shared" si="22"/>
        <v>0</v>
      </c>
      <c r="Y93" s="53">
        <v>4000</v>
      </c>
      <c r="Z93" s="89">
        <f t="shared" si="23"/>
        <v>0</v>
      </c>
      <c r="AA93" s="89"/>
    </row>
    <row r="94" s="53" customFormat="1" ht="20.15" customHeight="1" spans="1:27">
      <c r="A94" s="69">
        <v>89</v>
      </c>
      <c r="B94" s="70" t="s">
        <v>193</v>
      </c>
      <c r="C94" s="71" t="s">
        <v>178</v>
      </c>
      <c r="D94" s="72" t="s">
        <v>194</v>
      </c>
      <c r="E94" s="73">
        <v>219816.9</v>
      </c>
      <c r="F94" s="73">
        <v>0</v>
      </c>
      <c r="G94" s="73">
        <f t="shared" si="18"/>
        <v>219816.9</v>
      </c>
      <c r="H94" s="74">
        <v>0</v>
      </c>
      <c r="I94" s="74">
        <v>0</v>
      </c>
      <c r="J94" s="74">
        <v>219816.9</v>
      </c>
      <c r="K94" s="74">
        <v>0</v>
      </c>
      <c r="L94" s="74">
        <f t="shared" si="19"/>
        <v>219816.9</v>
      </c>
      <c r="M94" s="74">
        <f t="shared" si="20"/>
        <v>0</v>
      </c>
      <c r="N94" s="78"/>
      <c r="O94" s="97" t="s">
        <v>179</v>
      </c>
      <c r="P94" s="78"/>
      <c r="Q94" s="81"/>
      <c r="R94" s="81"/>
      <c r="S94" s="81"/>
      <c r="T94" s="88"/>
      <c r="U94" s="89"/>
      <c r="V94" s="89">
        <f t="shared" si="21"/>
        <v>219816.9</v>
      </c>
      <c r="W94" s="90">
        <f t="shared" si="22"/>
        <v>0</v>
      </c>
      <c r="Y94" s="53">
        <v>219816.9</v>
      </c>
      <c r="Z94" s="89">
        <f t="shared" si="23"/>
        <v>0</v>
      </c>
      <c r="AA94" s="89"/>
    </row>
    <row r="95" s="53" customFormat="1" ht="20.15" customHeight="1" spans="1:27">
      <c r="A95" s="69">
        <v>90</v>
      </c>
      <c r="B95" s="70" t="s">
        <v>195</v>
      </c>
      <c r="C95" s="71" t="s">
        <v>196</v>
      </c>
      <c r="D95" s="72" t="s">
        <v>197</v>
      </c>
      <c r="E95" s="73">
        <v>1700000</v>
      </c>
      <c r="F95" s="73">
        <v>0</v>
      </c>
      <c r="G95" s="73">
        <f t="shared" si="18"/>
        <v>1700000</v>
      </c>
      <c r="H95" s="74">
        <v>0</v>
      </c>
      <c r="I95" s="74">
        <v>0</v>
      </c>
      <c r="J95" s="74">
        <v>0</v>
      </c>
      <c r="K95" s="74">
        <v>1700000</v>
      </c>
      <c r="L95" s="74">
        <f t="shared" si="19"/>
        <v>1700000</v>
      </c>
      <c r="M95" s="74">
        <f t="shared" si="20"/>
        <v>0</v>
      </c>
      <c r="N95" s="78"/>
      <c r="O95" s="97" t="s">
        <v>179</v>
      </c>
      <c r="P95" s="78"/>
      <c r="Q95" s="81"/>
      <c r="R95" s="81"/>
      <c r="S95" s="81"/>
      <c r="T95" s="88"/>
      <c r="U95" s="89"/>
      <c r="V95" s="89">
        <f t="shared" si="21"/>
        <v>1700000</v>
      </c>
      <c r="W95" s="90">
        <f t="shared" si="22"/>
        <v>0</v>
      </c>
      <c r="Y95" s="53">
        <v>1700000</v>
      </c>
      <c r="Z95" s="89">
        <f t="shared" si="23"/>
        <v>0</v>
      </c>
      <c r="AA95" s="89"/>
    </row>
    <row r="96" s="53" customFormat="1" ht="20.15" customHeight="1" spans="1:27">
      <c r="A96" s="69">
        <v>91</v>
      </c>
      <c r="B96" s="70" t="s">
        <v>198</v>
      </c>
      <c r="C96" s="71" t="s">
        <v>196</v>
      </c>
      <c r="D96" s="72" t="s">
        <v>199</v>
      </c>
      <c r="E96" s="73">
        <v>1000000</v>
      </c>
      <c r="F96" s="73">
        <v>0</v>
      </c>
      <c r="G96" s="73">
        <f t="shared" ref="G96:G107" si="24">E96+F96</f>
        <v>1000000</v>
      </c>
      <c r="H96" s="74">
        <v>0</v>
      </c>
      <c r="I96" s="74">
        <v>0</v>
      </c>
      <c r="J96" s="74">
        <v>0</v>
      </c>
      <c r="K96" s="74">
        <v>1000000</v>
      </c>
      <c r="L96" s="74">
        <f t="shared" ref="L96:L107" si="25">SUM(H96:K96)</f>
        <v>1000000</v>
      </c>
      <c r="M96" s="74">
        <f t="shared" ref="M96:M107" si="26">L96-G96</f>
        <v>0</v>
      </c>
      <c r="N96" s="78"/>
      <c r="O96" s="97" t="s">
        <v>179</v>
      </c>
      <c r="P96" s="78"/>
      <c r="Q96" s="81"/>
      <c r="R96" s="81"/>
      <c r="S96" s="81"/>
      <c r="T96" s="88"/>
      <c r="U96" s="89"/>
      <c r="V96" s="89">
        <f t="shared" ref="V96:V107" si="27">SUM(H96:K96)</f>
        <v>1000000</v>
      </c>
      <c r="W96" s="90">
        <f t="shared" ref="W96:W107" si="28">V96-G96</f>
        <v>0</v>
      </c>
      <c r="Y96" s="53">
        <v>1000000</v>
      </c>
      <c r="Z96" s="89">
        <f t="shared" ref="Z96:Z107" si="29">G96-Y96</f>
        <v>0</v>
      </c>
      <c r="AA96" s="89"/>
    </row>
    <row r="97" s="53" customFormat="1" ht="20.15" customHeight="1" spans="1:27">
      <c r="A97" s="69">
        <v>92</v>
      </c>
      <c r="B97" s="70" t="s">
        <v>200</v>
      </c>
      <c r="C97" s="71" t="s">
        <v>196</v>
      </c>
      <c r="D97" s="72" t="s">
        <v>57</v>
      </c>
      <c r="E97" s="73">
        <v>1075735.73</v>
      </c>
      <c r="F97" s="73">
        <v>0</v>
      </c>
      <c r="G97" s="73">
        <f t="shared" si="24"/>
        <v>1075735.73</v>
      </c>
      <c r="H97" s="74">
        <v>0</v>
      </c>
      <c r="I97" s="74">
        <v>1075735.73</v>
      </c>
      <c r="J97" s="74">
        <v>0</v>
      </c>
      <c r="K97" s="74">
        <v>0</v>
      </c>
      <c r="L97" s="74">
        <f t="shared" si="25"/>
        <v>1075735.73</v>
      </c>
      <c r="M97" s="74">
        <f t="shared" si="26"/>
        <v>0</v>
      </c>
      <c r="N97" s="78"/>
      <c r="O97" s="97" t="s">
        <v>179</v>
      </c>
      <c r="P97" s="78"/>
      <c r="Q97" s="81"/>
      <c r="R97" s="81"/>
      <c r="S97" s="81"/>
      <c r="T97" s="88"/>
      <c r="U97" s="89"/>
      <c r="V97" s="89">
        <f t="shared" si="27"/>
        <v>1075735.73</v>
      </c>
      <c r="W97" s="90">
        <f t="shared" si="28"/>
        <v>0</v>
      </c>
      <c r="Y97" s="53">
        <v>1075735.73</v>
      </c>
      <c r="Z97" s="89">
        <f t="shared" si="29"/>
        <v>0</v>
      </c>
      <c r="AA97" s="89"/>
    </row>
    <row r="98" s="53" customFormat="1" ht="20.15" customHeight="1" spans="1:27">
      <c r="A98" s="69">
        <v>93</v>
      </c>
      <c r="B98" s="70" t="s">
        <v>201</v>
      </c>
      <c r="C98" s="71" t="s">
        <v>196</v>
      </c>
      <c r="D98" s="72" t="s">
        <v>202</v>
      </c>
      <c r="E98" s="73">
        <v>2044000</v>
      </c>
      <c r="F98" s="73">
        <v>0</v>
      </c>
      <c r="G98" s="73">
        <f t="shared" si="24"/>
        <v>2044000</v>
      </c>
      <c r="H98" s="74">
        <v>0</v>
      </c>
      <c r="I98" s="74">
        <v>2044000</v>
      </c>
      <c r="J98" s="74">
        <v>0</v>
      </c>
      <c r="K98" s="74">
        <v>0</v>
      </c>
      <c r="L98" s="74">
        <f t="shared" si="25"/>
        <v>2044000</v>
      </c>
      <c r="M98" s="74">
        <f t="shared" si="26"/>
        <v>0</v>
      </c>
      <c r="N98" s="78"/>
      <c r="O98" s="97" t="s">
        <v>179</v>
      </c>
      <c r="P98" s="78"/>
      <c r="Q98" s="81"/>
      <c r="R98" s="81"/>
      <c r="S98" s="81"/>
      <c r="T98" s="88"/>
      <c r="U98" s="89"/>
      <c r="V98" s="89">
        <f t="shared" si="27"/>
        <v>2044000</v>
      </c>
      <c r="W98" s="90">
        <f t="shared" si="28"/>
        <v>0</v>
      </c>
      <c r="Y98" s="53">
        <v>2044000</v>
      </c>
      <c r="Z98" s="89">
        <f t="shared" si="29"/>
        <v>0</v>
      </c>
      <c r="AA98" s="89"/>
    </row>
    <row r="99" s="53" customFormat="1" ht="20.15" customHeight="1" spans="1:27">
      <c r="A99" s="69">
        <v>94</v>
      </c>
      <c r="B99" s="70" t="s">
        <v>203</v>
      </c>
      <c r="C99" s="71" t="s">
        <v>196</v>
      </c>
      <c r="D99" s="72" t="s">
        <v>204</v>
      </c>
      <c r="E99" s="73">
        <v>220800</v>
      </c>
      <c r="F99" s="73">
        <v>0</v>
      </c>
      <c r="G99" s="73">
        <f t="shared" si="24"/>
        <v>220800</v>
      </c>
      <c r="H99" s="74">
        <v>0</v>
      </c>
      <c r="I99" s="74">
        <v>0</v>
      </c>
      <c r="J99" s="74">
        <v>220800</v>
      </c>
      <c r="K99" s="74">
        <v>0</v>
      </c>
      <c r="L99" s="74">
        <f t="shared" si="25"/>
        <v>220800</v>
      </c>
      <c r="M99" s="74">
        <f t="shared" si="26"/>
        <v>0</v>
      </c>
      <c r="N99" s="78"/>
      <c r="O99" s="97" t="s">
        <v>179</v>
      </c>
      <c r="P99" s="78"/>
      <c r="Q99" s="81"/>
      <c r="R99" s="81"/>
      <c r="S99" s="81"/>
      <c r="T99" s="88"/>
      <c r="U99" s="89"/>
      <c r="V99" s="89">
        <f t="shared" si="27"/>
        <v>220800</v>
      </c>
      <c r="W99" s="90">
        <f t="shared" si="28"/>
        <v>0</v>
      </c>
      <c r="Y99" s="53">
        <v>220800</v>
      </c>
      <c r="Z99" s="89">
        <f t="shared" si="29"/>
        <v>0</v>
      </c>
      <c r="AA99" s="89"/>
    </row>
    <row r="100" s="53" customFormat="1" ht="20.15" customHeight="1" spans="1:27">
      <c r="A100" s="69">
        <v>95</v>
      </c>
      <c r="B100" s="70" t="s">
        <v>205</v>
      </c>
      <c r="C100" s="71" t="s">
        <v>196</v>
      </c>
      <c r="D100" s="72" t="s">
        <v>122</v>
      </c>
      <c r="E100" s="73">
        <v>1000000</v>
      </c>
      <c r="F100" s="73">
        <v>0</v>
      </c>
      <c r="G100" s="73">
        <f t="shared" si="24"/>
        <v>1000000</v>
      </c>
      <c r="H100" s="74">
        <v>0</v>
      </c>
      <c r="I100" s="74">
        <v>0</v>
      </c>
      <c r="J100" s="74">
        <v>1000000</v>
      </c>
      <c r="K100" s="74">
        <v>0</v>
      </c>
      <c r="L100" s="74">
        <f t="shared" si="25"/>
        <v>1000000</v>
      </c>
      <c r="M100" s="74">
        <f t="shared" si="26"/>
        <v>0</v>
      </c>
      <c r="N100" s="78"/>
      <c r="O100" s="97" t="s">
        <v>179</v>
      </c>
      <c r="P100" s="78"/>
      <c r="Q100" s="81"/>
      <c r="R100" s="81"/>
      <c r="S100" s="81"/>
      <c r="T100" s="88"/>
      <c r="U100" s="89"/>
      <c r="V100" s="89">
        <f t="shared" si="27"/>
        <v>1000000</v>
      </c>
      <c r="W100" s="90">
        <f t="shared" si="28"/>
        <v>0</v>
      </c>
      <c r="Y100" s="53">
        <v>1000000</v>
      </c>
      <c r="Z100" s="89">
        <f t="shared" si="29"/>
        <v>0</v>
      </c>
      <c r="AA100" s="89"/>
    </row>
    <row r="101" s="53" customFormat="1" ht="20.15" customHeight="1" spans="1:27">
      <c r="A101" s="69">
        <v>96</v>
      </c>
      <c r="B101" s="70" t="s">
        <v>206</v>
      </c>
      <c r="C101" s="71" t="s">
        <v>196</v>
      </c>
      <c r="D101" s="72" t="s">
        <v>131</v>
      </c>
      <c r="E101" s="73">
        <v>1000000</v>
      </c>
      <c r="F101" s="73">
        <v>0</v>
      </c>
      <c r="G101" s="73">
        <f t="shared" si="24"/>
        <v>1000000</v>
      </c>
      <c r="H101" s="74">
        <v>0</v>
      </c>
      <c r="I101" s="74">
        <v>0</v>
      </c>
      <c r="J101" s="74">
        <v>1000000</v>
      </c>
      <c r="K101" s="74">
        <v>0</v>
      </c>
      <c r="L101" s="74">
        <f t="shared" si="25"/>
        <v>1000000</v>
      </c>
      <c r="M101" s="74">
        <f t="shared" si="26"/>
        <v>0</v>
      </c>
      <c r="N101" s="78"/>
      <c r="O101" s="97" t="s">
        <v>179</v>
      </c>
      <c r="P101" s="78"/>
      <c r="Q101" s="81"/>
      <c r="R101" s="81"/>
      <c r="S101" s="81"/>
      <c r="T101" s="88"/>
      <c r="U101" s="89"/>
      <c r="V101" s="89">
        <f t="shared" si="27"/>
        <v>1000000</v>
      </c>
      <c r="W101" s="90">
        <f t="shared" si="28"/>
        <v>0</v>
      </c>
      <c r="Y101" s="53">
        <v>1000000</v>
      </c>
      <c r="Z101" s="89">
        <f t="shared" si="29"/>
        <v>0</v>
      </c>
      <c r="AA101" s="89"/>
    </row>
    <row r="102" s="53" customFormat="1" ht="20.15" customHeight="1" spans="1:27">
      <c r="A102" s="69">
        <v>97</v>
      </c>
      <c r="B102" s="70" t="s">
        <v>207</v>
      </c>
      <c r="C102" s="71" t="s">
        <v>208</v>
      </c>
      <c r="D102" s="72" t="s">
        <v>209</v>
      </c>
      <c r="E102" s="73">
        <v>2045887.83</v>
      </c>
      <c r="F102" s="73">
        <v>0</v>
      </c>
      <c r="G102" s="73">
        <f t="shared" si="24"/>
        <v>2045887.83</v>
      </c>
      <c r="H102" s="74">
        <v>0</v>
      </c>
      <c r="I102" s="74">
        <v>2045887.83</v>
      </c>
      <c r="J102" s="74">
        <v>0</v>
      </c>
      <c r="K102" s="74"/>
      <c r="L102" s="74">
        <f t="shared" si="25"/>
        <v>2045887.83</v>
      </c>
      <c r="M102" s="74">
        <f t="shared" si="26"/>
        <v>0</v>
      </c>
      <c r="N102" s="78"/>
      <c r="O102" s="97" t="s">
        <v>179</v>
      </c>
      <c r="P102" s="78"/>
      <c r="Q102" s="81"/>
      <c r="R102" s="81"/>
      <c r="S102" s="81"/>
      <c r="T102" s="88"/>
      <c r="U102" s="89"/>
      <c r="V102" s="89">
        <f t="shared" si="27"/>
        <v>2045887.83</v>
      </c>
      <c r="W102" s="90">
        <f t="shared" si="28"/>
        <v>0</v>
      </c>
      <c r="Y102" s="53">
        <v>2045887.83</v>
      </c>
      <c r="Z102" s="89">
        <f t="shared" si="29"/>
        <v>0</v>
      </c>
      <c r="AA102" s="89"/>
    </row>
    <row r="103" s="53" customFormat="1" ht="20.15" customHeight="1" spans="1:27">
      <c r="A103" s="69">
        <v>98</v>
      </c>
      <c r="B103" s="70" t="s">
        <v>210</v>
      </c>
      <c r="C103" s="71" t="s">
        <v>208</v>
      </c>
      <c r="D103" s="72" t="s">
        <v>211</v>
      </c>
      <c r="E103" s="73">
        <v>135400</v>
      </c>
      <c r="F103" s="73">
        <v>0</v>
      </c>
      <c r="G103" s="73">
        <f t="shared" si="24"/>
        <v>135400</v>
      </c>
      <c r="H103" s="74">
        <v>0</v>
      </c>
      <c r="I103" s="74">
        <v>0</v>
      </c>
      <c r="J103" s="74">
        <v>85400</v>
      </c>
      <c r="K103" s="74">
        <v>50000</v>
      </c>
      <c r="L103" s="74">
        <f t="shared" si="25"/>
        <v>135400</v>
      </c>
      <c r="M103" s="74">
        <f t="shared" si="26"/>
        <v>0</v>
      </c>
      <c r="N103" s="78"/>
      <c r="O103" s="97" t="s">
        <v>179</v>
      </c>
      <c r="P103" s="78"/>
      <c r="Q103" s="81"/>
      <c r="R103" s="81"/>
      <c r="S103" s="81"/>
      <c r="T103" s="88"/>
      <c r="U103" s="89"/>
      <c r="V103" s="89">
        <f t="shared" si="27"/>
        <v>135400</v>
      </c>
      <c r="W103" s="90">
        <f t="shared" si="28"/>
        <v>0</v>
      </c>
      <c r="Y103" s="53">
        <v>135400</v>
      </c>
      <c r="Z103" s="89">
        <f t="shared" si="29"/>
        <v>0</v>
      </c>
      <c r="AA103" s="89"/>
    </row>
    <row r="104" s="53" customFormat="1" ht="20.15" customHeight="1" spans="1:27">
      <c r="A104" s="69">
        <v>99</v>
      </c>
      <c r="B104" s="70" t="s">
        <v>212</v>
      </c>
      <c r="C104" s="71" t="s">
        <v>208</v>
      </c>
      <c r="D104" s="72" t="s">
        <v>213</v>
      </c>
      <c r="E104" s="73">
        <v>764260</v>
      </c>
      <c r="F104" s="73">
        <v>0</v>
      </c>
      <c r="G104" s="73">
        <f t="shared" si="24"/>
        <v>764260</v>
      </c>
      <c r="H104" s="74">
        <v>0</v>
      </c>
      <c r="I104" s="74">
        <v>450000</v>
      </c>
      <c r="J104" s="74">
        <v>60000</v>
      </c>
      <c r="K104" s="74">
        <v>254260</v>
      </c>
      <c r="L104" s="74">
        <f t="shared" si="25"/>
        <v>764260</v>
      </c>
      <c r="M104" s="74">
        <f t="shared" si="26"/>
        <v>0</v>
      </c>
      <c r="N104" s="78"/>
      <c r="O104" s="97" t="s">
        <v>179</v>
      </c>
      <c r="P104" s="78"/>
      <c r="Q104" s="81"/>
      <c r="R104" s="81"/>
      <c r="S104" s="81"/>
      <c r="T104" s="88"/>
      <c r="U104" s="89"/>
      <c r="V104" s="89">
        <f t="shared" si="27"/>
        <v>764260</v>
      </c>
      <c r="W104" s="90">
        <f t="shared" si="28"/>
        <v>0</v>
      </c>
      <c r="Y104" s="53">
        <v>764260</v>
      </c>
      <c r="Z104" s="89">
        <f t="shared" si="29"/>
        <v>0</v>
      </c>
      <c r="AA104" s="89"/>
    </row>
    <row r="105" s="53" customFormat="1" ht="20.15" customHeight="1" spans="1:27">
      <c r="A105" s="69">
        <v>100</v>
      </c>
      <c r="B105" s="70" t="s">
        <v>214</v>
      </c>
      <c r="C105" s="71" t="s">
        <v>208</v>
      </c>
      <c r="D105" s="72" t="s">
        <v>215</v>
      </c>
      <c r="E105" s="73">
        <v>150000</v>
      </c>
      <c r="F105" s="73">
        <v>0</v>
      </c>
      <c r="G105" s="73">
        <f t="shared" si="24"/>
        <v>150000</v>
      </c>
      <c r="H105" s="74">
        <v>0</v>
      </c>
      <c r="I105" s="74">
        <v>0</v>
      </c>
      <c r="J105" s="74">
        <v>150000</v>
      </c>
      <c r="K105" s="74">
        <v>0</v>
      </c>
      <c r="L105" s="74">
        <f t="shared" si="25"/>
        <v>150000</v>
      </c>
      <c r="M105" s="74">
        <f t="shared" si="26"/>
        <v>0</v>
      </c>
      <c r="N105" s="78"/>
      <c r="O105" s="97" t="s">
        <v>179</v>
      </c>
      <c r="P105" s="78"/>
      <c r="Q105" s="81"/>
      <c r="R105" s="81"/>
      <c r="S105" s="81"/>
      <c r="T105" s="88"/>
      <c r="U105" s="89"/>
      <c r="V105" s="89">
        <f t="shared" si="27"/>
        <v>150000</v>
      </c>
      <c r="W105" s="90">
        <f t="shared" si="28"/>
        <v>0</v>
      </c>
      <c r="Y105" s="53">
        <v>150000</v>
      </c>
      <c r="Z105" s="89">
        <f t="shared" si="29"/>
        <v>0</v>
      </c>
      <c r="AA105" s="89"/>
    </row>
    <row r="106" s="53" customFormat="1" ht="20.15" customHeight="1" spans="1:27">
      <c r="A106" s="69">
        <v>101</v>
      </c>
      <c r="B106" s="70" t="s">
        <v>216</v>
      </c>
      <c r="C106" s="71" t="s">
        <v>208</v>
      </c>
      <c r="D106" s="72" t="s">
        <v>213</v>
      </c>
      <c r="E106" s="73">
        <v>902500</v>
      </c>
      <c r="F106" s="73">
        <v>0</v>
      </c>
      <c r="G106" s="73">
        <f t="shared" si="24"/>
        <v>902500</v>
      </c>
      <c r="H106" s="74">
        <v>0</v>
      </c>
      <c r="I106" s="74">
        <v>345100</v>
      </c>
      <c r="J106" s="74">
        <v>557400</v>
      </c>
      <c r="K106" s="74">
        <v>0</v>
      </c>
      <c r="L106" s="74">
        <f t="shared" si="25"/>
        <v>902500</v>
      </c>
      <c r="M106" s="74">
        <f t="shared" si="26"/>
        <v>0</v>
      </c>
      <c r="N106" s="78"/>
      <c r="O106" s="97" t="s">
        <v>179</v>
      </c>
      <c r="P106" s="78"/>
      <c r="Q106" s="81"/>
      <c r="R106" s="81"/>
      <c r="S106" s="81"/>
      <c r="T106" s="88"/>
      <c r="U106" s="89"/>
      <c r="V106" s="89">
        <f t="shared" si="27"/>
        <v>902500</v>
      </c>
      <c r="W106" s="90">
        <f t="shared" si="28"/>
        <v>0</v>
      </c>
      <c r="Y106" s="53">
        <v>902500</v>
      </c>
      <c r="Z106" s="89">
        <f t="shared" si="29"/>
        <v>0</v>
      </c>
      <c r="AA106" s="89"/>
    </row>
    <row r="107" s="53" customFormat="1" ht="20.15" customHeight="1" spans="1:27">
      <c r="A107" s="69">
        <v>102</v>
      </c>
      <c r="B107" s="70" t="s">
        <v>217</v>
      </c>
      <c r="C107" s="71" t="s">
        <v>208</v>
      </c>
      <c r="D107" s="72" t="s">
        <v>218</v>
      </c>
      <c r="E107" s="73">
        <v>420000</v>
      </c>
      <c r="F107" s="73">
        <v>0</v>
      </c>
      <c r="G107" s="73">
        <f t="shared" si="24"/>
        <v>420000</v>
      </c>
      <c r="H107" s="74">
        <v>0</v>
      </c>
      <c r="I107" s="74">
        <v>420000</v>
      </c>
      <c r="J107" s="74">
        <v>0</v>
      </c>
      <c r="K107" s="74">
        <v>0</v>
      </c>
      <c r="L107" s="74">
        <f t="shared" si="25"/>
        <v>420000</v>
      </c>
      <c r="M107" s="74">
        <f t="shared" si="26"/>
        <v>0</v>
      </c>
      <c r="N107" s="78"/>
      <c r="O107" s="97" t="s">
        <v>179</v>
      </c>
      <c r="P107" s="78"/>
      <c r="Q107" s="81"/>
      <c r="R107" s="81"/>
      <c r="S107" s="81"/>
      <c r="T107" s="88"/>
      <c r="U107" s="89"/>
      <c r="V107" s="89">
        <f t="shared" si="27"/>
        <v>420000</v>
      </c>
      <c r="W107" s="90">
        <f t="shared" si="28"/>
        <v>0</v>
      </c>
      <c r="Y107" s="53">
        <v>420000</v>
      </c>
      <c r="Z107" s="89">
        <f t="shared" si="29"/>
        <v>0</v>
      </c>
      <c r="AA107" s="89"/>
    </row>
    <row r="108" s="53" customFormat="1" ht="20.15" customHeight="1" spans="1:27">
      <c r="A108" s="64" t="s">
        <v>219</v>
      </c>
      <c r="B108" s="93"/>
      <c r="C108" s="94"/>
      <c r="D108" s="95"/>
      <c r="E108" s="96">
        <f>SUM(E6:E107)</f>
        <v>231255358.95</v>
      </c>
      <c r="F108" s="96">
        <f>SUM(F6:F107)</f>
        <v>22152268.1</v>
      </c>
      <c r="G108" s="96">
        <f>SUM(G6:G107)</f>
        <v>253407627.05</v>
      </c>
      <c r="H108" s="96">
        <f t="shared" ref="E108:K108" si="30">SUM(H6:H107)</f>
        <v>3542528.92</v>
      </c>
      <c r="I108" s="96">
        <f t="shared" si="30"/>
        <v>150895569.6</v>
      </c>
      <c r="J108" s="96">
        <f t="shared" si="30"/>
        <v>67977705.57</v>
      </c>
      <c r="K108" s="96">
        <f t="shared" si="30"/>
        <v>17397842.23</v>
      </c>
      <c r="L108" s="96"/>
      <c r="M108" s="96"/>
      <c r="N108" s="78"/>
      <c r="O108" s="79"/>
      <c r="P108" s="80"/>
      <c r="Q108" s="81"/>
      <c r="R108" s="81"/>
      <c r="S108" s="81"/>
      <c r="T108" s="88"/>
      <c r="AA108" s="89"/>
    </row>
  </sheetData>
  <mergeCells count="3">
    <mergeCell ref="A1:P1"/>
    <mergeCell ref="A2:P2"/>
    <mergeCell ref="A108:B108"/>
  </mergeCells>
  <conditionalFormatting sqref="B6:B107">
    <cfRule type="expression" dxfId="0" priority="2" stopIfTrue="1">
      <formula>AND(B6="",OR($G6&lt;&gt;0,#REF!&lt;&gt;0,#REF!&lt;&gt;0))</formula>
    </cfRule>
  </conditionalFormatting>
  <dataValidations count="3">
    <dataValidation allowBlank="1" showInputMessage="1" showErrorMessage="1" prompt="单位名称应填列全称，不要以地名、不明确的简称、业务内容代替" sqref="B5 IX5 ST5 ACP5 AML5 AWH5 BGD5 BPZ5 BZV5 CJR5 CTN5 DDJ5 DNF5 DXB5 EGX5 EQT5 FAP5 FKL5 FUH5 GED5 GNZ5 GXV5 HHR5 HRN5 IBJ5 ILF5 IVB5 JEX5 JOT5 JYP5 KIL5 KSH5 LCD5 LLZ5 LVV5 MFR5 MPN5 MZJ5 NJF5 NTB5 OCX5 OMT5 OWP5 PGL5 PQH5 QAD5 QJZ5 QTV5 RDR5 RNN5 RXJ5 SHF5 SRB5 TAX5 TKT5 TUP5 UEL5 UOH5 UYD5 VHZ5 VRV5 WBR5 WLN5 WVJ5 B65320 IX65320 ST65320 ACP65320 AML65320 AWH65320 BGD65320 BPZ65320 BZV65320 CJR65320 CTN65320 DDJ65320 DNF65320 DXB65320 EGX65320 EQT65320 FAP65320 FKL65320 FUH65320 GED65320 GNZ65320 GXV65320 HHR65320 HRN65320 IBJ65320 ILF65320 IVB65320 JEX65320 JOT65320 JYP65320 KIL65320 KSH65320 LCD65320 LLZ65320 LVV65320 MFR65320 MPN65320 MZJ65320 NJF65320 NTB65320 OCX65320 OMT65320 OWP65320 PGL65320 PQH65320 QAD65320 QJZ65320 QTV65320 RDR65320 RNN65320 RXJ65320 SHF65320 SRB65320 TAX65320 TKT65320 TUP65320 UEL65320 UOH65320 UYD65320 VHZ65320 VRV65320 WBR65320 WLN65320 WVJ65320 B130856 IX130856 ST130856 ACP130856 AML130856 AWH130856 BGD130856 BPZ130856 BZV130856 CJR130856 CTN130856 DDJ130856 DNF130856 DXB130856 EGX130856 EQT130856 FAP130856 FKL130856 FUH130856 GED130856 GNZ130856 GXV130856 HHR130856 HRN130856 IBJ130856 ILF130856 IVB130856 JEX130856 JOT130856 JYP130856 KIL130856 KSH130856 LCD130856 LLZ130856 LVV130856 MFR130856 MPN130856 MZJ130856 NJF130856 NTB130856 OCX130856 OMT130856 OWP130856 PGL130856 PQH130856 QAD130856 QJZ130856 QTV130856 RDR130856 RNN130856 RXJ130856 SHF130856 SRB130856 TAX130856 TKT130856 TUP130856 UEL130856 UOH130856 UYD130856 VHZ130856 VRV130856 WBR130856 WLN130856 WVJ130856 B196392 IX196392 ST196392 ACP196392 AML196392 AWH196392 BGD196392 BPZ196392 BZV196392 CJR196392 CTN196392 DDJ196392 DNF196392 DXB196392 EGX196392 EQT196392 FAP196392 FKL196392 FUH196392 GED196392 GNZ196392 GXV196392 HHR196392 HRN196392 IBJ196392 ILF196392 IVB196392 JEX196392 JOT196392 JYP196392 KIL196392 KSH196392 LCD196392 LLZ196392 LVV196392 MFR196392 MPN196392 MZJ196392 NJF196392 NTB196392 OCX196392 OMT196392 OWP196392 PGL196392 PQH196392 QAD196392 QJZ196392 QTV196392 RDR196392 RNN196392 RXJ196392 SHF196392 SRB196392 TAX196392 TKT196392 TUP196392 UEL196392 UOH196392 UYD196392 VHZ196392 VRV196392 WBR196392 WLN196392 WVJ196392 B261928 IX261928 ST261928 ACP261928 AML261928 AWH261928 BGD261928 BPZ261928 BZV261928 CJR261928 CTN261928 DDJ261928 DNF261928 DXB261928 EGX261928 EQT261928 FAP261928 FKL261928 FUH261928 GED261928 GNZ261928 GXV261928 HHR261928 HRN261928 IBJ261928 ILF261928 IVB261928 JEX261928 JOT261928 JYP261928 KIL261928 KSH261928 LCD261928 LLZ261928 LVV261928 MFR261928 MPN261928 MZJ261928 NJF261928 NTB261928 OCX261928 OMT261928 OWP261928 PGL261928 PQH261928 QAD261928 QJZ261928 QTV261928 RDR261928 RNN261928 RXJ261928 SHF261928 SRB261928 TAX261928 TKT261928 TUP261928 UEL261928 UOH261928 UYD261928 VHZ261928 VRV261928 WBR261928 WLN261928 WVJ261928 B327464 IX327464 ST327464 ACP327464 AML327464 AWH327464 BGD327464 BPZ327464 BZV327464 CJR327464 CTN327464 DDJ327464 DNF327464 DXB327464 EGX327464 EQT327464 FAP327464 FKL327464 FUH327464 GED327464 GNZ327464 GXV327464 HHR327464 HRN327464 IBJ327464 ILF327464 IVB327464 JEX327464 JOT327464 JYP327464 KIL327464 KSH327464 LCD327464 LLZ327464 LVV327464 MFR327464 MPN327464 MZJ327464 NJF327464 NTB327464 OCX327464 OMT327464 OWP327464 PGL327464 PQH327464 QAD327464 QJZ327464 QTV327464 RDR327464 RNN327464 RXJ327464 SHF327464 SRB327464 TAX327464 TKT327464 TUP327464 UEL327464 UOH327464 UYD327464 VHZ327464 VRV327464 WBR327464 WLN327464 WVJ327464 B393000 IX393000 ST393000 ACP393000 AML393000 AWH393000 BGD393000 BPZ393000 BZV393000 CJR393000 CTN393000 DDJ393000 DNF393000 DXB393000 EGX393000 EQT393000 FAP393000 FKL393000 FUH393000 GED393000 GNZ393000 GXV393000 HHR393000 HRN393000 IBJ393000 ILF393000 IVB393000 JEX393000 JOT393000 JYP393000 KIL393000 KSH393000 LCD393000 LLZ393000 LVV393000 MFR393000 MPN393000 MZJ393000 NJF393000 NTB393000 OCX393000 OMT393000 OWP393000 PGL393000 PQH393000 QAD393000 QJZ393000 QTV393000 RDR393000 RNN393000 RXJ393000 SHF393000 SRB393000 TAX393000 TKT393000 TUP393000 UEL393000 UOH393000 UYD393000 VHZ393000 VRV393000 WBR393000 WLN393000 WVJ393000 B458536 IX458536 ST458536 ACP458536 AML458536 AWH458536 BGD458536 BPZ458536 BZV458536 CJR458536 CTN458536 DDJ458536 DNF458536 DXB458536 EGX458536 EQT458536 FAP458536 FKL458536 FUH458536 GED458536 GNZ458536 GXV458536 HHR458536 HRN458536 IBJ458536 ILF458536 IVB458536 JEX458536 JOT458536 JYP458536 KIL458536 KSH458536 LCD458536 LLZ458536 LVV458536 MFR458536 MPN458536 MZJ458536 NJF458536 NTB458536 OCX458536 OMT458536 OWP458536 PGL458536 PQH458536 QAD458536 QJZ458536 QTV458536 RDR458536 RNN458536 RXJ458536 SHF458536 SRB458536 TAX458536 TKT458536 TUP458536 UEL458536 UOH458536 UYD458536 VHZ458536 VRV458536 WBR458536 WLN458536 WVJ458536 B524072 IX524072 ST524072 ACP524072 AML524072 AWH524072 BGD524072 BPZ524072 BZV524072 CJR524072 CTN524072 DDJ524072 DNF524072 DXB524072 EGX524072 EQT524072 FAP524072 FKL524072 FUH524072 GED524072 GNZ524072 GXV524072 HHR524072 HRN524072 IBJ524072 ILF524072 IVB524072 JEX524072 JOT524072 JYP524072 KIL524072 KSH524072 LCD524072 LLZ524072 LVV524072 MFR524072 MPN524072 MZJ524072 NJF524072 NTB524072 OCX524072 OMT524072 OWP524072 PGL524072 PQH524072 QAD524072 QJZ524072 QTV524072 RDR524072 RNN524072 RXJ524072 SHF524072 SRB524072 TAX524072 TKT524072 TUP524072 UEL524072 UOH524072 UYD524072 VHZ524072 VRV524072 WBR524072 WLN524072 WVJ524072 B589608 IX589608 ST589608 ACP589608 AML589608 AWH589608 BGD589608 BPZ589608 BZV589608 CJR589608 CTN589608 DDJ589608 DNF589608 DXB589608 EGX589608 EQT589608 FAP589608 FKL589608 FUH589608 GED589608 GNZ589608 GXV589608 HHR589608 HRN589608 IBJ589608 ILF589608 IVB589608 JEX589608 JOT589608 JYP589608 KIL589608 KSH589608 LCD589608 LLZ589608 LVV589608 MFR589608 MPN589608 MZJ589608 NJF589608 NTB589608 OCX589608 OMT589608 OWP589608 PGL589608 PQH589608 QAD589608 QJZ589608 QTV589608 RDR589608 RNN589608 RXJ589608 SHF589608 SRB589608 TAX589608 TKT589608 TUP589608 UEL589608 UOH589608 UYD589608 VHZ589608 VRV589608 WBR589608 WLN589608 WVJ589608 B655144 IX655144 ST655144 ACP655144 AML655144 AWH655144 BGD655144 BPZ655144 BZV655144 CJR655144 CTN655144 DDJ655144 DNF655144 DXB655144 EGX655144 EQT655144 FAP655144 FKL655144 FUH655144 GED655144 GNZ655144 GXV655144 HHR655144 HRN655144 IBJ655144 ILF655144 IVB655144 JEX655144 JOT655144 JYP655144 KIL655144 KSH655144 LCD655144 LLZ655144 LVV655144 MFR655144 MPN655144 MZJ655144 NJF655144 NTB655144 OCX655144 OMT655144 OWP655144 PGL655144 PQH655144 QAD655144 QJZ655144 QTV655144 RDR655144 RNN655144 RXJ655144 SHF655144 SRB655144 TAX655144 TKT655144 TUP655144 UEL655144 UOH655144 UYD655144 VHZ655144 VRV655144 WBR655144 WLN655144 WVJ655144 B720680 IX720680 ST720680 ACP720680 AML720680 AWH720680 BGD720680 BPZ720680 BZV720680 CJR720680 CTN720680 DDJ720680 DNF720680 DXB720680 EGX720680 EQT720680 FAP720680 FKL720680 FUH720680 GED720680 GNZ720680 GXV720680 HHR720680 HRN720680 IBJ720680 ILF720680 IVB720680 JEX720680 JOT720680 JYP720680 KIL720680 KSH720680 LCD720680 LLZ720680 LVV720680 MFR720680 MPN720680 MZJ720680 NJF720680 NTB720680 OCX720680 OMT720680 OWP720680 PGL720680 PQH720680 QAD720680 QJZ720680 QTV720680 RDR720680 RNN720680 RXJ720680 SHF720680 SRB720680 TAX720680 TKT720680 TUP720680 UEL720680 UOH720680 UYD720680 VHZ720680 VRV720680 WBR720680 WLN720680 WVJ720680 B786216 IX786216 ST786216 ACP786216 AML786216 AWH786216 BGD786216 BPZ786216 BZV786216 CJR786216 CTN786216 DDJ786216 DNF786216 DXB786216 EGX786216 EQT786216 FAP786216 FKL786216 FUH786216 GED786216 GNZ786216 GXV786216 HHR786216 HRN786216 IBJ786216 ILF786216 IVB786216 JEX786216 JOT786216 JYP786216 KIL786216 KSH786216 LCD786216 LLZ786216 LVV786216 MFR786216 MPN786216 MZJ786216 NJF786216 NTB786216 OCX786216 OMT786216 OWP786216 PGL786216 PQH786216 QAD786216 QJZ786216 QTV786216 RDR786216 RNN786216 RXJ786216 SHF786216 SRB786216 TAX786216 TKT786216 TUP786216 UEL786216 UOH786216 UYD786216 VHZ786216 VRV786216 WBR786216 WLN786216 WVJ786216 B851752 IX851752 ST851752 ACP851752 AML851752 AWH851752 BGD851752 BPZ851752 BZV851752 CJR851752 CTN851752 DDJ851752 DNF851752 DXB851752 EGX851752 EQT851752 FAP851752 FKL851752 FUH851752 GED851752 GNZ851752 GXV851752 HHR851752 HRN851752 IBJ851752 ILF851752 IVB851752 JEX851752 JOT851752 JYP851752 KIL851752 KSH851752 LCD851752 LLZ851752 LVV851752 MFR851752 MPN851752 MZJ851752 NJF851752 NTB851752 OCX851752 OMT851752 OWP851752 PGL851752 PQH851752 QAD851752 QJZ851752 QTV851752 RDR851752 RNN851752 RXJ851752 SHF851752 SRB851752 TAX851752 TKT851752 TUP851752 UEL851752 UOH851752 UYD851752 VHZ851752 VRV851752 WBR851752 WLN851752 WVJ851752 B917288 IX917288 ST917288 ACP917288 AML917288 AWH917288 BGD917288 BPZ917288 BZV917288 CJR917288 CTN917288 DDJ917288 DNF917288 DXB917288 EGX917288 EQT917288 FAP917288 FKL917288 FUH917288 GED917288 GNZ917288 GXV917288 HHR917288 HRN917288 IBJ917288 ILF917288 IVB917288 JEX917288 JOT917288 JYP917288 KIL917288 KSH917288 LCD917288 LLZ917288 LVV917288 MFR917288 MPN917288 MZJ917288 NJF917288 NTB917288 OCX917288 OMT917288 OWP917288 PGL917288 PQH917288 QAD917288 QJZ917288 QTV917288 RDR917288 RNN917288 RXJ917288 SHF917288 SRB917288 TAX917288 TKT917288 TUP917288 UEL917288 UOH917288 UYD917288 VHZ917288 VRV917288 WBR917288 WLN917288 WVJ917288 B982824 IX982824 ST982824 ACP982824 AML982824 AWH982824 BGD982824 BPZ982824 BZV982824 CJR982824 CTN982824 DDJ982824 DNF982824 DXB982824 EGX982824 EQT982824 FAP982824 FKL982824 FUH982824 GED982824 GNZ982824 GXV982824 HHR982824 HRN982824 IBJ982824 ILF982824 IVB982824 JEX982824 JOT982824 JYP982824 KIL982824 KSH982824 LCD982824 LLZ982824 LVV982824 MFR982824 MPN982824 MZJ982824 NJF982824 NTB982824 OCX982824 OMT982824 OWP982824 PGL982824 PQH982824 QAD982824 QJZ982824 QTV982824 RDR982824 RNN982824 RXJ982824 SHF982824 SRB982824 TAX982824 TKT982824 TUP982824 UEL982824 UOH982824 UYD982824 VHZ982824 VRV982824 WBR982824 WLN982824 WVJ982824"/>
    <dataValidation allowBlank="1" showInputMessage="1" showErrorMessage="1" promptTitle="填列最后一笔借方发生额的日期!" prompt="日期格式：&#10;2008-6-6&#10;或 08-6-6" sqref="D5 IZ5 SV5 ACR5 AMN5 AWJ5 BGF5 BQB5 BZX5 CJT5 CTP5 DDL5 DNH5 DXD5 EGZ5 EQV5 FAR5 FKN5 FUJ5 GEF5 GOB5 GXX5 HHT5 HRP5 IBL5 ILH5 IVD5 JEZ5 JOV5 JYR5 KIN5 KSJ5 LCF5 LMB5 LVX5 MFT5 MPP5 MZL5 NJH5 NTD5 OCZ5 OMV5 OWR5 PGN5 PQJ5 QAF5 QKB5 QTX5 RDT5 RNP5 RXL5 SHH5 SRD5 TAZ5 TKV5 TUR5 UEN5 UOJ5 UYF5 VIB5 VRX5 WBT5 WLP5 WVL5 D65320 IZ65320 SV65320 ACR65320 AMN65320 AWJ65320 BGF65320 BQB65320 BZX65320 CJT65320 CTP65320 DDL65320 DNH65320 DXD65320 EGZ65320 EQV65320 FAR65320 FKN65320 FUJ65320 GEF65320 GOB65320 GXX65320 HHT65320 HRP65320 IBL65320 ILH65320 IVD65320 JEZ65320 JOV65320 JYR65320 KIN65320 KSJ65320 LCF65320 LMB65320 LVX65320 MFT65320 MPP65320 MZL65320 NJH65320 NTD65320 OCZ65320 OMV65320 OWR65320 PGN65320 PQJ65320 QAF65320 QKB65320 QTX65320 RDT65320 RNP65320 RXL65320 SHH65320 SRD65320 TAZ65320 TKV65320 TUR65320 UEN65320 UOJ65320 UYF65320 VIB65320 VRX65320 WBT65320 WLP65320 WVL65320 D130856 IZ130856 SV130856 ACR130856 AMN130856 AWJ130856 BGF130856 BQB130856 BZX130856 CJT130856 CTP130856 DDL130856 DNH130856 DXD130856 EGZ130856 EQV130856 FAR130856 FKN130856 FUJ130856 GEF130856 GOB130856 GXX130856 HHT130856 HRP130856 IBL130856 ILH130856 IVD130856 JEZ130856 JOV130856 JYR130856 KIN130856 KSJ130856 LCF130856 LMB130856 LVX130856 MFT130856 MPP130856 MZL130856 NJH130856 NTD130856 OCZ130856 OMV130856 OWR130856 PGN130856 PQJ130856 QAF130856 QKB130856 QTX130856 RDT130856 RNP130856 RXL130856 SHH130856 SRD130856 TAZ130856 TKV130856 TUR130856 UEN130856 UOJ130856 UYF130856 VIB130856 VRX130856 WBT130856 WLP130856 WVL130856 D196392 IZ196392 SV196392 ACR196392 AMN196392 AWJ196392 BGF196392 BQB196392 BZX196392 CJT196392 CTP196392 DDL196392 DNH196392 DXD196392 EGZ196392 EQV196392 FAR196392 FKN196392 FUJ196392 GEF196392 GOB196392 GXX196392 HHT196392 HRP196392 IBL196392 ILH196392 IVD196392 JEZ196392 JOV196392 JYR196392 KIN196392 KSJ196392 LCF196392 LMB196392 LVX196392 MFT196392 MPP196392 MZL196392 NJH196392 NTD196392 OCZ196392 OMV196392 OWR196392 PGN196392 PQJ196392 QAF196392 QKB196392 QTX196392 RDT196392 RNP196392 RXL196392 SHH196392 SRD196392 TAZ196392 TKV196392 TUR196392 UEN196392 UOJ196392 UYF196392 VIB196392 VRX196392 WBT196392 WLP196392 WVL196392 D261928 IZ261928 SV261928 ACR261928 AMN261928 AWJ261928 BGF261928 BQB261928 BZX261928 CJT261928 CTP261928 DDL261928 DNH261928 DXD261928 EGZ261928 EQV261928 FAR261928 FKN261928 FUJ261928 GEF261928 GOB261928 GXX261928 HHT261928 HRP261928 IBL261928 ILH261928 IVD261928 JEZ261928 JOV261928 JYR261928 KIN261928 KSJ261928 LCF261928 LMB261928 LVX261928 MFT261928 MPP261928 MZL261928 NJH261928 NTD261928 OCZ261928 OMV261928 OWR261928 PGN261928 PQJ261928 QAF261928 QKB261928 QTX261928 RDT261928 RNP261928 RXL261928 SHH261928 SRD261928 TAZ261928 TKV261928 TUR261928 UEN261928 UOJ261928 UYF261928 VIB261928 VRX261928 WBT261928 WLP261928 WVL261928 D327464 IZ327464 SV327464 ACR327464 AMN327464 AWJ327464 BGF327464 BQB327464 BZX327464 CJT327464 CTP327464 DDL327464 DNH327464 DXD327464 EGZ327464 EQV327464 FAR327464 FKN327464 FUJ327464 GEF327464 GOB327464 GXX327464 HHT327464 HRP327464 IBL327464 ILH327464 IVD327464 JEZ327464 JOV327464 JYR327464 KIN327464 KSJ327464 LCF327464 LMB327464 LVX327464 MFT327464 MPP327464 MZL327464 NJH327464 NTD327464 OCZ327464 OMV327464 OWR327464 PGN327464 PQJ327464 QAF327464 QKB327464 QTX327464 RDT327464 RNP327464 RXL327464 SHH327464 SRD327464 TAZ327464 TKV327464 TUR327464 UEN327464 UOJ327464 UYF327464 VIB327464 VRX327464 WBT327464 WLP327464 WVL327464 D393000 IZ393000 SV393000 ACR393000 AMN393000 AWJ393000 BGF393000 BQB393000 BZX393000 CJT393000 CTP393000 DDL393000 DNH393000 DXD393000 EGZ393000 EQV393000 FAR393000 FKN393000 FUJ393000 GEF393000 GOB393000 GXX393000 HHT393000 HRP393000 IBL393000 ILH393000 IVD393000 JEZ393000 JOV393000 JYR393000 KIN393000 KSJ393000 LCF393000 LMB393000 LVX393000 MFT393000 MPP393000 MZL393000 NJH393000 NTD393000 OCZ393000 OMV393000 OWR393000 PGN393000 PQJ393000 QAF393000 QKB393000 QTX393000 RDT393000 RNP393000 RXL393000 SHH393000 SRD393000 TAZ393000 TKV393000 TUR393000 UEN393000 UOJ393000 UYF393000 VIB393000 VRX393000 WBT393000 WLP393000 WVL393000 D458536 IZ458536 SV458536 ACR458536 AMN458536 AWJ458536 BGF458536 BQB458536 BZX458536 CJT458536 CTP458536 DDL458536 DNH458536 DXD458536 EGZ458536 EQV458536 FAR458536 FKN458536 FUJ458536 GEF458536 GOB458536 GXX458536 HHT458536 HRP458536 IBL458536 ILH458536 IVD458536 JEZ458536 JOV458536 JYR458536 KIN458536 KSJ458536 LCF458536 LMB458536 LVX458536 MFT458536 MPP458536 MZL458536 NJH458536 NTD458536 OCZ458536 OMV458536 OWR458536 PGN458536 PQJ458536 QAF458536 QKB458536 QTX458536 RDT458536 RNP458536 RXL458536 SHH458536 SRD458536 TAZ458536 TKV458536 TUR458536 UEN458536 UOJ458536 UYF458536 VIB458536 VRX458536 WBT458536 WLP458536 WVL458536 D524072 IZ524072 SV524072 ACR524072 AMN524072 AWJ524072 BGF524072 BQB524072 BZX524072 CJT524072 CTP524072 DDL524072 DNH524072 DXD524072 EGZ524072 EQV524072 FAR524072 FKN524072 FUJ524072 GEF524072 GOB524072 GXX524072 HHT524072 HRP524072 IBL524072 ILH524072 IVD524072 JEZ524072 JOV524072 JYR524072 KIN524072 KSJ524072 LCF524072 LMB524072 LVX524072 MFT524072 MPP524072 MZL524072 NJH524072 NTD524072 OCZ524072 OMV524072 OWR524072 PGN524072 PQJ524072 QAF524072 QKB524072 QTX524072 RDT524072 RNP524072 RXL524072 SHH524072 SRD524072 TAZ524072 TKV524072 TUR524072 UEN524072 UOJ524072 UYF524072 VIB524072 VRX524072 WBT524072 WLP524072 WVL524072 D589608 IZ589608 SV589608 ACR589608 AMN589608 AWJ589608 BGF589608 BQB589608 BZX589608 CJT589608 CTP589608 DDL589608 DNH589608 DXD589608 EGZ589608 EQV589608 FAR589608 FKN589608 FUJ589608 GEF589608 GOB589608 GXX589608 HHT589608 HRP589608 IBL589608 ILH589608 IVD589608 JEZ589608 JOV589608 JYR589608 KIN589608 KSJ589608 LCF589608 LMB589608 LVX589608 MFT589608 MPP589608 MZL589608 NJH589608 NTD589608 OCZ589608 OMV589608 OWR589608 PGN589608 PQJ589608 QAF589608 QKB589608 QTX589608 RDT589608 RNP589608 RXL589608 SHH589608 SRD589608 TAZ589608 TKV589608 TUR589608 UEN589608 UOJ589608 UYF589608 VIB589608 VRX589608 WBT589608 WLP589608 WVL589608 D655144 IZ655144 SV655144 ACR655144 AMN655144 AWJ655144 BGF655144 BQB655144 BZX655144 CJT655144 CTP655144 DDL655144 DNH655144 DXD655144 EGZ655144 EQV655144 FAR655144 FKN655144 FUJ655144 GEF655144 GOB655144 GXX655144 HHT655144 HRP655144 IBL655144 ILH655144 IVD655144 JEZ655144 JOV655144 JYR655144 KIN655144 KSJ655144 LCF655144 LMB655144 LVX655144 MFT655144 MPP655144 MZL655144 NJH655144 NTD655144 OCZ655144 OMV655144 OWR655144 PGN655144 PQJ655144 QAF655144 QKB655144 QTX655144 RDT655144 RNP655144 RXL655144 SHH655144 SRD655144 TAZ655144 TKV655144 TUR655144 UEN655144 UOJ655144 UYF655144 VIB655144 VRX655144 WBT655144 WLP655144 WVL655144 D720680 IZ720680 SV720680 ACR720680 AMN720680 AWJ720680 BGF720680 BQB720680 BZX720680 CJT720680 CTP720680 DDL720680 DNH720680 DXD720680 EGZ720680 EQV720680 FAR720680 FKN720680 FUJ720680 GEF720680 GOB720680 GXX720680 HHT720680 HRP720680 IBL720680 ILH720680 IVD720680 JEZ720680 JOV720680 JYR720680 KIN720680 KSJ720680 LCF720680 LMB720680 LVX720680 MFT720680 MPP720680 MZL720680 NJH720680 NTD720680 OCZ720680 OMV720680 OWR720680 PGN720680 PQJ720680 QAF720680 QKB720680 QTX720680 RDT720680 RNP720680 RXL720680 SHH720680 SRD720680 TAZ720680 TKV720680 TUR720680 UEN720680 UOJ720680 UYF720680 VIB720680 VRX720680 WBT720680 WLP720680 WVL720680 D786216 IZ786216 SV786216 ACR786216 AMN786216 AWJ786216 BGF786216 BQB786216 BZX786216 CJT786216 CTP786216 DDL786216 DNH786216 DXD786216 EGZ786216 EQV786216 FAR786216 FKN786216 FUJ786216 GEF786216 GOB786216 GXX786216 HHT786216 HRP786216 IBL786216 ILH786216 IVD786216 JEZ786216 JOV786216 JYR786216 KIN786216 KSJ786216 LCF786216 LMB786216 LVX786216 MFT786216 MPP786216 MZL786216 NJH786216 NTD786216 OCZ786216 OMV786216 OWR786216 PGN786216 PQJ786216 QAF786216 QKB786216 QTX786216 RDT786216 RNP786216 RXL786216 SHH786216 SRD786216 TAZ786216 TKV786216 TUR786216 UEN786216 UOJ786216 UYF786216 VIB786216 VRX786216 WBT786216 WLP786216 WVL786216 D851752 IZ851752 SV851752 ACR851752 AMN851752 AWJ851752 BGF851752 BQB851752 BZX851752 CJT851752 CTP851752 DDL851752 DNH851752 DXD851752 EGZ851752 EQV851752 FAR851752 FKN851752 FUJ851752 GEF851752 GOB851752 GXX851752 HHT851752 HRP851752 IBL851752 ILH851752 IVD851752 JEZ851752 JOV851752 JYR851752 KIN851752 KSJ851752 LCF851752 LMB851752 LVX851752 MFT851752 MPP851752 MZL851752 NJH851752 NTD851752 OCZ851752 OMV851752 OWR851752 PGN851752 PQJ851752 QAF851752 QKB851752 QTX851752 RDT851752 RNP851752 RXL851752 SHH851752 SRD851752 TAZ851752 TKV851752 TUR851752 UEN851752 UOJ851752 UYF851752 VIB851752 VRX851752 WBT851752 WLP851752 WVL851752 D917288 IZ917288 SV917288 ACR917288 AMN917288 AWJ917288 BGF917288 BQB917288 BZX917288 CJT917288 CTP917288 DDL917288 DNH917288 DXD917288 EGZ917288 EQV917288 FAR917288 FKN917288 FUJ917288 GEF917288 GOB917288 GXX917288 HHT917288 HRP917288 IBL917288 ILH917288 IVD917288 JEZ917288 JOV917288 JYR917288 KIN917288 KSJ917288 LCF917288 LMB917288 LVX917288 MFT917288 MPP917288 MZL917288 NJH917288 NTD917288 OCZ917288 OMV917288 OWR917288 PGN917288 PQJ917288 QAF917288 QKB917288 QTX917288 RDT917288 RNP917288 RXL917288 SHH917288 SRD917288 TAZ917288 TKV917288 TUR917288 UEN917288 UOJ917288 UYF917288 VIB917288 VRX917288 WBT917288 WLP917288 WVL917288 D982824 IZ982824 SV982824 ACR982824 AMN982824 AWJ982824 BGF982824 BQB982824 BZX982824 CJT982824 CTP982824 DDL982824 DNH982824 DXD982824 EGZ982824 EQV982824 FAR982824 FKN982824 FUJ982824 GEF982824 GOB982824 GXX982824 HHT982824 HRP982824 IBL982824 ILH982824 IVD982824 JEZ982824 JOV982824 JYR982824 KIN982824 KSJ982824 LCF982824 LMB982824 LVX982824 MFT982824 MPP982824 MZL982824 NJH982824 NTD982824 OCZ982824 OMV982824 OWR982824 PGN982824 PQJ982824 QAF982824 QKB982824 QTX982824 RDT982824 RNP982824 RXL982824 SHH982824 SRD982824 TAZ982824 TKV982824 TUR982824 UEN982824 UOJ982824 UYF982824 VIB982824 VRX982824 WBT982824 WLP982824 WVL982824"/>
    <dataValidation allowBlank="1" showInputMessage="1" prompt="[1]欠款单位为关联方、总公司内部或本公司内部单位的，应注明“关联方、总公司内部、内部单位”&#10;[2]涉诉款项应标明&#10;[3]基准日后已收回款项的，注明日期“**年*月*日收回”&#10;[4]填表单位认为需要说明的其他事项" sqref="P5 JL5 TH5 ADD5 AMZ5 AWV5 BGR5 BQN5 CAJ5 CKF5 CUB5 DDX5 DNT5 DXP5 EHL5 ERH5 FBD5 FKZ5 FUV5 GER5 GON5 GYJ5 HIF5 HSB5 IBX5 ILT5 IVP5 JFL5 JPH5 JZD5 KIZ5 KSV5 LCR5 LMN5 LWJ5 MGF5 MQB5 MZX5 NJT5 NTP5 ODL5 ONH5 OXD5 PGZ5 PQV5 QAR5 QKN5 QUJ5 REF5 ROB5 RXX5 SHT5 SRP5 TBL5 TLH5 TVD5 UEZ5 UOV5 UYR5 VIN5 VSJ5 WCF5 WMB5 WVX5 P65320 JL65320 TH65320 ADD65320 AMZ65320 AWV65320 BGR65320 BQN65320 CAJ65320 CKF65320 CUB65320 DDX65320 DNT65320 DXP65320 EHL65320 ERH65320 FBD65320 FKZ65320 FUV65320 GER65320 GON65320 GYJ65320 HIF65320 HSB65320 IBX65320 ILT65320 IVP65320 JFL65320 JPH65320 JZD65320 KIZ65320 KSV65320 LCR65320 LMN65320 LWJ65320 MGF65320 MQB65320 MZX65320 NJT65320 NTP65320 ODL65320 ONH65320 OXD65320 PGZ65320 PQV65320 QAR65320 QKN65320 QUJ65320 REF65320 ROB65320 RXX65320 SHT65320 SRP65320 TBL65320 TLH65320 TVD65320 UEZ65320 UOV65320 UYR65320 VIN65320 VSJ65320 WCF65320 WMB65320 WVX65320 P130856 JL130856 TH130856 ADD130856 AMZ130856 AWV130856 BGR130856 BQN130856 CAJ130856 CKF130856 CUB130856 DDX130856 DNT130856 DXP130856 EHL130856 ERH130856 FBD130856 FKZ130856 FUV130856 GER130856 GON130856 GYJ130856 HIF130856 HSB130856 IBX130856 ILT130856 IVP130856 JFL130856 JPH130856 JZD130856 KIZ130856 KSV130856 LCR130856 LMN130856 LWJ130856 MGF130856 MQB130856 MZX130856 NJT130856 NTP130856 ODL130856 ONH130856 OXD130856 PGZ130856 PQV130856 QAR130856 QKN130856 QUJ130856 REF130856 ROB130856 RXX130856 SHT130856 SRP130856 TBL130856 TLH130856 TVD130856 UEZ130856 UOV130856 UYR130856 VIN130856 VSJ130856 WCF130856 WMB130856 WVX130856 P196392 JL196392 TH196392 ADD196392 AMZ196392 AWV196392 BGR196392 BQN196392 CAJ196392 CKF196392 CUB196392 DDX196392 DNT196392 DXP196392 EHL196392 ERH196392 FBD196392 FKZ196392 FUV196392 GER196392 GON196392 GYJ196392 HIF196392 HSB196392 IBX196392 ILT196392 IVP196392 JFL196392 JPH196392 JZD196392 KIZ196392 KSV196392 LCR196392 LMN196392 LWJ196392 MGF196392 MQB196392 MZX196392 NJT196392 NTP196392 ODL196392 ONH196392 OXD196392 PGZ196392 PQV196392 QAR196392 QKN196392 QUJ196392 REF196392 ROB196392 RXX196392 SHT196392 SRP196392 TBL196392 TLH196392 TVD196392 UEZ196392 UOV196392 UYR196392 VIN196392 VSJ196392 WCF196392 WMB196392 WVX196392 P261928 JL261928 TH261928 ADD261928 AMZ261928 AWV261928 BGR261928 BQN261928 CAJ261928 CKF261928 CUB261928 DDX261928 DNT261928 DXP261928 EHL261928 ERH261928 FBD261928 FKZ261928 FUV261928 GER261928 GON261928 GYJ261928 HIF261928 HSB261928 IBX261928 ILT261928 IVP261928 JFL261928 JPH261928 JZD261928 KIZ261928 KSV261928 LCR261928 LMN261928 LWJ261928 MGF261928 MQB261928 MZX261928 NJT261928 NTP261928 ODL261928 ONH261928 OXD261928 PGZ261928 PQV261928 QAR261928 QKN261928 QUJ261928 REF261928 ROB261928 RXX261928 SHT261928 SRP261928 TBL261928 TLH261928 TVD261928 UEZ261928 UOV261928 UYR261928 VIN261928 VSJ261928 WCF261928 WMB261928 WVX261928 P327464 JL327464 TH327464 ADD327464 AMZ327464 AWV327464 BGR327464 BQN327464 CAJ327464 CKF327464 CUB327464 DDX327464 DNT327464 DXP327464 EHL327464 ERH327464 FBD327464 FKZ327464 FUV327464 GER327464 GON327464 GYJ327464 HIF327464 HSB327464 IBX327464 ILT327464 IVP327464 JFL327464 JPH327464 JZD327464 KIZ327464 KSV327464 LCR327464 LMN327464 LWJ327464 MGF327464 MQB327464 MZX327464 NJT327464 NTP327464 ODL327464 ONH327464 OXD327464 PGZ327464 PQV327464 QAR327464 QKN327464 QUJ327464 REF327464 ROB327464 RXX327464 SHT327464 SRP327464 TBL327464 TLH327464 TVD327464 UEZ327464 UOV327464 UYR327464 VIN327464 VSJ327464 WCF327464 WMB327464 WVX327464 P393000 JL393000 TH393000 ADD393000 AMZ393000 AWV393000 BGR393000 BQN393000 CAJ393000 CKF393000 CUB393000 DDX393000 DNT393000 DXP393000 EHL393000 ERH393000 FBD393000 FKZ393000 FUV393000 GER393000 GON393000 GYJ393000 HIF393000 HSB393000 IBX393000 ILT393000 IVP393000 JFL393000 JPH393000 JZD393000 KIZ393000 KSV393000 LCR393000 LMN393000 LWJ393000 MGF393000 MQB393000 MZX393000 NJT393000 NTP393000 ODL393000 ONH393000 OXD393000 PGZ393000 PQV393000 QAR393000 QKN393000 QUJ393000 REF393000 ROB393000 RXX393000 SHT393000 SRP393000 TBL393000 TLH393000 TVD393000 UEZ393000 UOV393000 UYR393000 VIN393000 VSJ393000 WCF393000 WMB393000 WVX393000 P458536 JL458536 TH458536 ADD458536 AMZ458536 AWV458536 BGR458536 BQN458536 CAJ458536 CKF458536 CUB458536 DDX458536 DNT458536 DXP458536 EHL458536 ERH458536 FBD458536 FKZ458536 FUV458536 GER458536 GON458536 GYJ458536 HIF458536 HSB458536 IBX458536 ILT458536 IVP458536 JFL458536 JPH458536 JZD458536 KIZ458536 KSV458536 LCR458536 LMN458536 LWJ458536 MGF458536 MQB458536 MZX458536 NJT458536 NTP458536 ODL458536 ONH458536 OXD458536 PGZ458536 PQV458536 QAR458536 QKN458536 QUJ458536 REF458536 ROB458536 RXX458536 SHT458536 SRP458536 TBL458536 TLH458536 TVD458536 UEZ458536 UOV458536 UYR458536 VIN458536 VSJ458536 WCF458536 WMB458536 WVX458536 P524072 JL524072 TH524072 ADD524072 AMZ524072 AWV524072 BGR524072 BQN524072 CAJ524072 CKF524072 CUB524072 DDX524072 DNT524072 DXP524072 EHL524072 ERH524072 FBD524072 FKZ524072 FUV524072 GER524072 GON524072 GYJ524072 HIF524072 HSB524072 IBX524072 ILT524072 IVP524072 JFL524072 JPH524072 JZD524072 KIZ524072 KSV524072 LCR524072 LMN524072 LWJ524072 MGF524072 MQB524072 MZX524072 NJT524072 NTP524072 ODL524072 ONH524072 OXD524072 PGZ524072 PQV524072 QAR524072 QKN524072 QUJ524072 REF524072 ROB524072 RXX524072 SHT524072 SRP524072 TBL524072 TLH524072 TVD524072 UEZ524072 UOV524072 UYR524072 VIN524072 VSJ524072 WCF524072 WMB524072 WVX524072 P589608 JL589608 TH589608 ADD589608 AMZ589608 AWV589608 BGR589608 BQN589608 CAJ589608 CKF589608 CUB589608 DDX589608 DNT589608 DXP589608 EHL589608 ERH589608 FBD589608 FKZ589608 FUV589608 GER589608 GON589608 GYJ589608 HIF589608 HSB589608 IBX589608 ILT589608 IVP589608 JFL589608 JPH589608 JZD589608 KIZ589608 KSV589608 LCR589608 LMN589608 LWJ589608 MGF589608 MQB589608 MZX589608 NJT589608 NTP589608 ODL589608 ONH589608 OXD589608 PGZ589608 PQV589608 QAR589608 QKN589608 QUJ589608 REF589608 ROB589608 RXX589608 SHT589608 SRP589608 TBL589608 TLH589608 TVD589608 UEZ589608 UOV589608 UYR589608 VIN589608 VSJ589608 WCF589608 WMB589608 WVX589608 P655144 JL655144 TH655144 ADD655144 AMZ655144 AWV655144 BGR655144 BQN655144 CAJ655144 CKF655144 CUB655144 DDX655144 DNT655144 DXP655144 EHL655144 ERH655144 FBD655144 FKZ655144 FUV655144 GER655144 GON655144 GYJ655144 HIF655144 HSB655144 IBX655144 ILT655144 IVP655144 JFL655144 JPH655144 JZD655144 KIZ655144 KSV655144 LCR655144 LMN655144 LWJ655144 MGF655144 MQB655144 MZX655144 NJT655144 NTP655144 ODL655144 ONH655144 OXD655144 PGZ655144 PQV655144 QAR655144 QKN655144 QUJ655144 REF655144 ROB655144 RXX655144 SHT655144 SRP655144 TBL655144 TLH655144 TVD655144 UEZ655144 UOV655144 UYR655144 VIN655144 VSJ655144 WCF655144 WMB655144 WVX655144 P720680 JL720680 TH720680 ADD720680 AMZ720680 AWV720680 BGR720680 BQN720680 CAJ720680 CKF720680 CUB720680 DDX720680 DNT720680 DXP720680 EHL720680 ERH720680 FBD720680 FKZ720680 FUV720680 GER720680 GON720680 GYJ720680 HIF720680 HSB720680 IBX720680 ILT720680 IVP720680 JFL720680 JPH720680 JZD720680 KIZ720680 KSV720680 LCR720680 LMN720680 LWJ720680 MGF720680 MQB720680 MZX720680 NJT720680 NTP720680 ODL720680 ONH720680 OXD720680 PGZ720680 PQV720680 QAR720680 QKN720680 QUJ720680 REF720680 ROB720680 RXX720680 SHT720680 SRP720680 TBL720680 TLH720680 TVD720680 UEZ720680 UOV720680 UYR720680 VIN720680 VSJ720680 WCF720680 WMB720680 WVX720680 P786216 JL786216 TH786216 ADD786216 AMZ786216 AWV786216 BGR786216 BQN786216 CAJ786216 CKF786216 CUB786216 DDX786216 DNT786216 DXP786216 EHL786216 ERH786216 FBD786216 FKZ786216 FUV786216 GER786216 GON786216 GYJ786216 HIF786216 HSB786216 IBX786216 ILT786216 IVP786216 JFL786216 JPH786216 JZD786216 KIZ786216 KSV786216 LCR786216 LMN786216 LWJ786216 MGF786216 MQB786216 MZX786216 NJT786216 NTP786216 ODL786216 ONH786216 OXD786216 PGZ786216 PQV786216 QAR786216 QKN786216 QUJ786216 REF786216 ROB786216 RXX786216 SHT786216 SRP786216 TBL786216 TLH786216 TVD786216 UEZ786216 UOV786216 UYR786216 VIN786216 VSJ786216 WCF786216 WMB786216 WVX786216 P851752 JL851752 TH851752 ADD851752 AMZ851752 AWV851752 BGR851752 BQN851752 CAJ851752 CKF851752 CUB851752 DDX851752 DNT851752 DXP851752 EHL851752 ERH851752 FBD851752 FKZ851752 FUV851752 GER851752 GON851752 GYJ851752 HIF851752 HSB851752 IBX851752 ILT851752 IVP851752 JFL851752 JPH851752 JZD851752 KIZ851752 KSV851752 LCR851752 LMN851752 LWJ851752 MGF851752 MQB851752 MZX851752 NJT851752 NTP851752 ODL851752 ONH851752 OXD851752 PGZ851752 PQV851752 QAR851752 QKN851752 QUJ851752 REF851752 ROB851752 RXX851752 SHT851752 SRP851752 TBL851752 TLH851752 TVD851752 UEZ851752 UOV851752 UYR851752 VIN851752 VSJ851752 WCF851752 WMB851752 WVX851752 P917288 JL917288 TH917288 ADD917288 AMZ917288 AWV917288 BGR917288 BQN917288 CAJ917288 CKF917288 CUB917288 DDX917288 DNT917288 DXP917288 EHL917288 ERH917288 FBD917288 FKZ917288 FUV917288 GER917288 GON917288 GYJ917288 HIF917288 HSB917288 IBX917288 ILT917288 IVP917288 JFL917288 JPH917288 JZD917288 KIZ917288 KSV917288 LCR917288 LMN917288 LWJ917288 MGF917288 MQB917288 MZX917288 NJT917288 NTP917288 ODL917288 ONH917288 OXD917288 PGZ917288 PQV917288 QAR917288 QKN917288 QUJ917288 REF917288 ROB917288 RXX917288 SHT917288 SRP917288 TBL917288 TLH917288 TVD917288 UEZ917288 UOV917288 UYR917288 VIN917288 VSJ917288 WCF917288 WMB917288 WVX917288 P982824 JL982824 TH982824 ADD982824 AMZ982824 AWV982824 BGR982824 BQN982824 CAJ982824 CKF982824 CUB982824 DDX982824 DNT982824 DXP982824 EHL982824 ERH982824 FBD982824 FKZ982824 FUV982824 GER982824 GON982824 GYJ982824 HIF982824 HSB982824 IBX982824 ILT982824 IVP982824 JFL982824 JPH982824 JZD982824 KIZ982824 KSV982824 LCR982824 LMN982824 LWJ982824 MGF982824 MQB982824 MZX982824 NJT982824 NTP982824 ODL982824 ONH982824 OXD982824 PGZ982824 PQV982824 QAR982824 QKN982824 QUJ982824 REF982824 ROB982824 RXX982824 SHT982824 SRP982824 TBL982824 TLH982824 TVD982824 UEZ982824 UOV982824 UYR982824 VIN982824 VSJ982824 WCF982824 WMB982824 WVX982824"/>
  </dataValidations>
  <hyperlinks>
    <hyperlink ref="A5" location="目录!C19" display="序号" tooltip="点击后，返回目录"/>
  </hyperlinks>
  <printOptions horizontalCentered="1"/>
  <pageMargins left="0.708661417322835" right="0.708661417322835" top="0.748031496062992" bottom="0.748031496062992" header="0.31496062992126" footer="0.31496062992126"/>
  <pageSetup paperSize="9" fitToHeight="100" orientation="landscape" blackAndWhite="1"/>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IV41"/>
  <sheetViews>
    <sheetView workbookViewId="0">
      <pane xSplit="4" ySplit="6" topLeftCell="E34" activePane="bottomRight" state="frozen"/>
      <selection/>
      <selection pane="topRight"/>
      <selection pane="bottomLeft"/>
      <selection pane="bottomRight" activeCell="F36" sqref="F36"/>
    </sheetView>
  </sheetViews>
  <sheetFormatPr defaultColWidth="9" defaultRowHeight="13"/>
  <cols>
    <col min="1" max="1" width="7" style="5" customWidth="1"/>
    <col min="2" max="2" width="8" style="5" hidden="1" customWidth="1" outlineLevel="1"/>
    <col min="3" max="3" width="39.4545454545455" style="6" customWidth="1" collapsed="1"/>
    <col min="4" max="4" width="11.7272727272727" style="6" customWidth="1"/>
    <col min="5" max="7" width="16.0909090909091" style="6" customWidth="1"/>
    <col min="8" max="8" width="13.7272727272727" style="6" customWidth="1"/>
    <col min="9" max="10" width="9" style="6" hidden="1" customWidth="1" outlineLevel="1"/>
    <col min="11" max="11" width="18.9" style="6" hidden="1" customWidth="1" outlineLevel="1"/>
    <col min="12" max="12" width="11" style="6" hidden="1" customWidth="1" outlineLevel="1"/>
    <col min="13" max="13" width="10.0909090909091" style="6" hidden="1" customWidth="1" outlineLevel="1"/>
    <col min="14" max="14" width="9" style="6" hidden="1" customWidth="1" outlineLevel="1"/>
    <col min="15" max="17" width="9.09090909090909" style="6" hidden="1" customWidth="1" outlineLevel="1"/>
    <col min="18" max="18" width="14.7272727272727" style="6" hidden="1" customWidth="1" outlineLevel="1"/>
    <col min="19" max="19" width="9" style="6" hidden="1" customWidth="1" outlineLevel="1"/>
    <col min="20" max="20" width="9" style="6" hidden="1" customWidth="1" outlineLevel="1" collapsed="1"/>
    <col min="21" max="21" width="9" style="6" collapsed="1"/>
    <col min="22" max="256" width="9" style="6"/>
    <col min="257" max="257" width="7" style="6" customWidth="1"/>
    <col min="258" max="258" width="9" style="6" hidden="1" customWidth="1"/>
    <col min="259" max="259" width="39.4545454545455" style="6" customWidth="1"/>
    <col min="260" max="260" width="14.2727272727273" style="6" customWidth="1"/>
    <col min="261" max="263" width="16.0909090909091" style="6" customWidth="1"/>
    <col min="264" max="264" width="23.0909090909091" style="6" customWidth="1"/>
    <col min="265" max="276" width="9" style="6" hidden="1" customWidth="1"/>
    <col min="277" max="512" width="9" style="6"/>
    <col min="513" max="513" width="7" style="6" customWidth="1"/>
    <col min="514" max="514" width="9" style="6" hidden="1" customWidth="1"/>
    <col min="515" max="515" width="39.4545454545455" style="6" customWidth="1"/>
    <col min="516" max="516" width="14.2727272727273" style="6" customWidth="1"/>
    <col min="517" max="519" width="16.0909090909091" style="6" customWidth="1"/>
    <col min="520" max="520" width="23.0909090909091" style="6" customWidth="1"/>
    <col min="521" max="532" width="9" style="6" hidden="1" customWidth="1"/>
    <col min="533" max="768" width="9" style="6"/>
    <col min="769" max="769" width="7" style="6" customWidth="1"/>
    <col min="770" max="770" width="9" style="6" hidden="1" customWidth="1"/>
    <col min="771" max="771" width="39.4545454545455" style="6" customWidth="1"/>
    <col min="772" max="772" width="14.2727272727273" style="6" customWidth="1"/>
    <col min="773" max="775" width="16.0909090909091" style="6" customWidth="1"/>
    <col min="776" max="776" width="23.0909090909091" style="6" customWidth="1"/>
    <col min="777" max="788" width="9" style="6" hidden="1" customWidth="1"/>
    <col min="789" max="1024" width="9" style="6"/>
    <col min="1025" max="1025" width="7" style="6" customWidth="1"/>
    <col min="1026" max="1026" width="9" style="6" hidden="1" customWidth="1"/>
    <col min="1027" max="1027" width="39.4545454545455" style="6" customWidth="1"/>
    <col min="1028" max="1028" width="14.2727272727273" style="6" customWidth="1"/>
    <col min="1029" max="1031" width="16.0909090909091" style="6" customWidth="1"/>
    <col min="1032" max="1032" width="23.0909090909091" style="6" customWidth="1"/>
    <col min="1033" max="1044" width="9" style="6" hidden="1" customWidth="1"/>
    <col min="1045" max="1280" width="9" style="6"/>
    <col min="1281" max="1281" width="7" style="6" customWidth="1"/>
    <col min="1282" max="1282" width="9" style="6" hidden="1" customWidth="1"/>
    <col min="1283" max="1283" width="39.4545454545455" style="6" customWidth="1"/>
    <col min="1284" max="1284" width="14.2727272727273" style="6" customWidth="1"/>
    <col min="1285" max="1287" width="16.0909090909091" style="6" customWidth="1"/>
    <col min="1288" max="1288" width="23.0909090909091" style="6" customWidth="1"/>
    <col min="1289" max="1300" width="9" style="6" hidden="1" customWidth="1"/>
    <col min="1301" max="1536" width="9" style="6"/>
    <col min="1537" max="1537" width="7" style="6" customWidth="1"/>
    <col min="1538" max="1538" width="9" style="6" hidden="1" customWidth="1"/>
    <col min="1539" max="1539" width="39.4545454545455" style="6" customWidth="1"/>
    <col min="1540" max="1540" width="14.2727272727273" style="6" customWidth="1"/>
    <col min="1541" max="1543" width="16.0909090909091" style="6" customWidth="1"/>
    <col min="1544" max="1544" width="23.0909090909091" style="6" customWidth="1"/>
    <col min="1545" max="1556" width="9" style="6" hidden="1" customWidth="1"/>
    <col min="1557" max="1792" width="9" style="6"/>
    <col min="1793" max="1793" width="7" style="6" customWidth="1"/>
    <col min="1794" max="1794" width="9" style="6" hidden="1" customWidth="1"/>
    <col min="1795" max="1795" width="39.4545454545455" style="6" customWidth="1"/>
    <col min="1796" max="1796" width="14.2727272727273" style="6" customWidth="1"/>
    <col min="1797" max="1799" width="16.0909090909091" style="6" customWidth="1"/>
    <col min="1800" max="1800" width="23.0909090909091" style="6" customWidth="1"/>
    <col min="1801" max="1812" width="9" style="6" hidden="1" customWidth="1"/>
    <col min="1813" max="2048" width="9" style="6"/>
    <col min="2049" max="2049" width="7" style="6" customWidth="1"/>
    <col min="2050" max="2050" width="9" style="6" hidden="1" customWidth="1"/>
    <col min="2051" max="2051" width="39.4545454545455" style="6" customWidth="1"/>
    <col min="2052" max="2052" width="14.2727272727273" style="6" customWidth="1"/>
    <col min="2053" max="2055" width="16.0909090909091" style="6" customWidth="1"/>
    <col min="2056" max="2056" width="23.0909090909091" style="6" customWidth="1"/>
    <col min="2057" max="2068" width="9" style="6" hidden="1" customWidth="1"/>
    <col min="2069" max="2304" width="9" style="6"/>
    <col min="2305" max="2305" width="7" style="6" customWidth="1"/>
    <col min="2306" max="2306" width="9" style="6" hidden="1" customWidth="1"/>
    <col min="2307" max="2307" width="39.4545454545455" style="6" customWidth="1"/>
    <col min="2308" max="2308" width="14.2727272727273" style="6" customWidth="1"/>
    <col min="2309" max="2311" width="16.0909090909091" style="6" customWidth="1"/>
    <col min="2312" max="2312" width="23.0909090909091" style="6" customWidth="1"/>
    <col min="2313" max="2324" width="9" style="6" hidden="1" customWidth="1"/>
    <col min="2325" max="2560" width="9" style="6"/>
    <col min="2561" max="2561" width="7" style="6" customWidth="1"/>
    <col min="2562" max="2562" width="9" style="6" hidden="1" customWidth="1"/>
    <col min="2563" max="2563" width="39.4545454545455" style="6" customWidth="1"/>
    <col min="2564" max="2564" width="14.2727272727273" style="6" customWidth="1"/>
    <col min="2565" max="2567" width="16.0909090909091" style="6" customWidth="1"/>
    <col min="2568" max="2568" width="23.0909090909091" style="6" customWidth="1"/>
    <col min="2569" max="2580" width="9" style="6" hidden="1" customWidth="1"/>
    <col min="2581" max="2816" width="9" style="6"/>
    <col min="2817" max="2817" width="7" style="6" customWidth="1"/>
    <col min="2818" max="2818" width="9" style="6" hidden="1" customWidth="1"/>
    <col min="2819" max="2819" width="39.4545454545455" style="6" customWidth="1"/>
    <col min="2820" max="2820" width="14.2727272727273" style="6" customWidth="1"/>
    <col min="2821" max="2823" width="16.0909090909091" style="6" customWidth="1"/>
    <col min="2824" max="2824" width="23.0909090909091" style="6" customWidth="1"/>
    <col min="2825" max="2836" width="9" style="6" hidden="1" customWidth="1"/>
    <col min="2837" max="3072" width="9" style="6"/>
    <col min="3073" max="3073" width="7" style="6" customWidth="1"/>
    <col min="3074" max="3074" width="9" style="6" hidden="1" customWidth="1"/>
    <col min="3075" max="3075" width="39.4545454545455" style="6" customWidth="1"/>
    <col min="3076" max="3076" width="14.2727272727273" style="6" customWidth="1"/>
    <col min="3077" max="3079" width="16.0909090909091" style="6" customWidth="1"/>
    <col min="3080" max="3080" width="23.0909090909091" style="6" customWidth="1"/>
    <col min="3081" max="3092" width="9" style="6" hidden="1" customWidth="1"/>
    <col min="3093" max="3328" width="9" style="6"/>
    <col min="3329" max="3329" width="7" style="6" customWidth="1"/>
    <col min="3330" max="3330" width="9" style="6" hidden="1" customWidth="1"/>
    <col min="3331" max="3331" width="39.4545454545455" style="6" customWidth="1"/>
    <col min="3332" max="3332" width="14.2727272727273" style="6" customWidth="1"/>
    <col min="3333" max="3335" width="16.0909090909091" style="6" customWidth="1"/>
    <col min="3336" max="3336" width="23.0909090909091" style="6" customWidth="1"/>
    <col min="3337" max="3348" width="9" style="6" hidden="1" customWidth="1"/>
    <col min="3349" max="3584" width="9" style="6"/>
    <col min="3585" max="3585" width="7" style="6" customWidth="1"/>
    <col min="3586" max="3586" width="9" style="6" hidden="1" customWidth="1"/>
    <col min="3587" max="3587" width="39.4545454545455" style="6" customWidth="1"/>
    <col min="3588" max="3588" width="14.2727272727273" style="6" customWidth="1"/>
    <col min="3589" max="3591" width="16.0909090909091" style="6" customWidth="1"/>
    <col min="3592" max="3592" width="23.0909090909091" style="6" customWidth="1"/>
    <col min="3593" max="3604" width="9" style="6" hidden="1" customWidth="1"/>
    <col min="3605" max="3840" width="9" style="6"/>
    <col min="3841" max="3841" width="7" style="6" customWidth="1"/>
    <col min="3842" max="3842" width="9" style="6" hidden="1" customWidth="1"/>
    <col min="3843" max="3843" width="39.4545454545455" style="6" customWidth="1"/>
    <col min="3844" max="3844" width="14.2727272727273" style="6" customWidth="1"/>
    <col min="3845" max="3847" width="16.0909090909091" style="6" customWidth="1"/>
    <col min="3848" max="3848" width="23.0909090909091" style="6" customWidth="1"/>
    <col min="3849" max="3860" width="9" style="6" hidden="1" customWidth="1"/>
    <col min="3861" max="4096" width="9" style="6"/>
    <col min="4097" max="4097" width="7" style="6" customWidth="1"/>
    <col min="4098" max="4098" width="9" style="6" hidden="1" customWidth="1"/>
    <col min="4099" max="4099" width="39.4545454545455" style="6" customWidth="1"/>
    <col min="4100" max="4100" width="14.2727272727273" style="6" customWidth="1"/>
    <col min="4101" max="4103" width="16.0909090909091" style="6" customWidth="1"/>
    <col min="4104" max="4104" width="23.0909090909091" style="6" customWidth="1"/>
    <col min="4105" max="4116" width="9" style="6" hidden="1" customWidth="1"/>
    <col min="4117" max="4352" width="9" style="6"/>
    <col min="4353" max="4353" width="7" style="6" customWidth="1"/>
    <col min="4354" max="4354" width="9" style="6" hidden="1" customWidth="1"/>
    <col min="4355" max="4355" width="39.4545454545455" style="6" customWidth="1"/>
    <col min="4356" max="4356" width="14.2727272727273" style="6" customWidth="1"/>
    <col min="4357" max="4359" width="16.0909090909091" style="6" customWidth="1"/>
    <col min="4360" max="4360" width="23.0909090909091" style="6" customWidth="1"/>
    <col min="4361" max="4372" width="9" style="6" hidden="1" customWidth="1"/>
    <col min="4373" max="4608" width="9" style="6"/>
    <col min="4609" max="4609" width="7" style="6" customWidth="1"/>
    <col min="4610" max="4610" width="9" style="6" hidden="1" customWidth="1"/>
    <col min="4611" max="4611" width="39.4545454545455" style="6" customWidth="1"/>
    <col min="4612" max="4612" width="14.2727272727273" style="6" customWidth="1"/>
    <col min="4613" max="4615" width="16.0909090909091" style="6" customWidth="1"/>
    <col min="4616" max="4616" width="23.0909090909091" style="6" customWidth="1"/>
    <col min="4617" max="4628" width="9" style="6" hidden="1" customWidth="1"/>
    <col min="4629" max="4864" width="9" style="6"/>
    <col min="4865" max="4865" width="7" style="6" customWidth="1"/>
    <col min="4866" max="4866" width="9" style="6" hidden="1" customWidth="1"/>
    <col min="4867" max="4867" width="39.4545454545455" style="6" customWidth="1"/>
    <col min="4868" max="4868" width="14.2727272727273" style="6" customWidth="1"/>
    <col min="4869" max="4871" width="16.0909090909091" style="6" customWidth="1"/>
    <col min="4872" max="4872" width="23.0909090909091" style="6" customWidth="1"/>
    <col min="4873" max="4884" width="9" style="6" hidden="1" customWidth="1"/>
    <col min="4885" max="5120" width="9" style="6"/>
    <col min="5121" max="5121" width="7" style="6" customWidth="1"/>
    <col min="5122" max="5122" width="9" style="6" hidden="1" customWidth="1"/>
    <col min="5123" max="5123" width="39.4545454545455" style="6" customWidth="1"/>
    <col min="5124" max="5124" width="14.2727272727273" style="6" customWidth="1"/>
    <col min="5125" max="5127" width="16.0909090909091" style="6" customWidth="1"/>
    <col min="5128" max="5128" width="23.0909090909091" style="6" customWidth="1"/>
    <col min="5129" max="5140" width="9" style="6" hidden="1" customWidth="1"/>
    <col min="5141" max="5376" width="9" style="6"/>
    <col min="5377" max="5377" width="7" style="6" customWidth="1"/>
    <col min="5378" max="5378" width="9" style="6" hidden="1" customWidth="1"/>
    <col min="5379" max="5379" width="39.4545454545455" style="6" customWidth="1"/>
    <col min="5380" max="5380" width="14.2727272727273" style="6" customWidth="1"/>
    <col min="5381" max="5383" width="16.0909090909091" style="6" customWidth="1"/>
    <col min="5384" max="5384" width="23.0909090909091" style="6" customWidth="1"/>
    <col min="5385" max="5396" width="9" style="6" hidden="1" customWidth="1"/>
    <col min="5397" max="5632" width="9" style="6"/>
    <col min="5633" max="5633" width="7" style="6" customWidth="1"/>
    <col min="5634" max="5634" width="9" style="6" hidden="1" customWidth="1"/>
    <col min="5635" max="5635" width="39.4545454545455" style="6" customWidth="1"/>
    <col min="5636" max="5636" width="14.2727272727273" style="6" customWidth="1"/>
    <col min="5637" max="5639" width="16.0909090909091" style="6" customWidth="1"/>
    <col min="5640" max="5640" width="23.0909090909091" style="6" customWidth="1"/>
    <col min="5641" max="5652" width="9" style="6" hidden="1" customWidth="1"/>
    <col min="5653" max="5888" width="9" style="6"/>
    <col min="5889" max="5889" width="7" style="6" customWidth="1"/>
    <col min="5890" max="5890" width="9" style="6" hidden="1" customWidth="1"/>
    <col min="5891" max="5891" width="39.4545454545455" style="6" customWidth="1"/>
    <col min="5892" max="5892" width="14.2727272727273" style="6" customWidth="1"/>
    <col min="5893" max="5895" width="16.0909090909091" style="6" customWidth="1"/>
    <col min="5896" max="5896" width="23.0909090909091" style="6" customWidth="1"/>
    <col min="5897" max="5908" width="9" style="6" hidden="1" customWidth="1"/>
    <col min="5909" max="6144" width="9" style="6"/>
    <col min="6145" max="6145" width="7" style="6" customWidth="1"/>
    <col min="6146" max="6146" width="9" style="6" hidden="1" customWidth="1"/>
    <col min="6147" max="6147" width="39.4545454545455" style="6" customWidth="1"/>
    <col min="6148" max="6148" width="14.2727272727273" style="6" customWidth="1"/>
    <col min="6149" max="6151" width="16.0909090909091" style="6" customWidth="1"/>
    <col min="6152" max="6152" width="23.0909090909091" style="6" customWidth="1"/>
    <col min="6153" max="6164" width="9" style="6" hidden="1" customWidth="1"/>
    <col min="6165" max="6400" width="9" style="6"/>
    <col min="6401" max="6401" width="7" style="6" customWidth="1"/>
    <col min="6402" max="6402" width="9" style="6" hidden="1" customWidth="1"/>
    <col min="6403" max="6403" width="39.4545454545455" style="6" customWidth="1"/>
    <col min="6404" max="6404" width="14.2727272727273" style="6" customWidth="1"/>
    <col min="6405" max="6407" width="16.0909090909091" style="6" customWidth="1"/>
    <col min="6408" max="6408" width="23.0909090909091" style="6" customWidth="1"/>
    <col min="6409" max="6420" width="9" style="6" hidden="1" customWidth="1"/>
    <col min="6421" max="6656" width="9" style="6"/>
    <col min="6657" max="6657" width="7" style="6" customWidth="1"/>
    <col min="6658" max="6658" width="9" style="6" hidden="1" customWidth="1"/>
    <col min="6659" max="6659" width="39.4545454545455" style="6" customWidth="1"/>
    <col min="6660" max="6660" width="14.2727272727273" style="6" customWidth="1"/>
    <col min="6661" max="6663" width="16.0909090909091" style="6" customWidth="1"/>
    <col min="6664" max="6664" width="23.0909090909091" style="6" customWidth="1"/>
    <col min="6665" max="6676" width="9" style="6" hidden="1" customWidth="1"/>
    <col min="6677" max="6912" width="9" style="6"/>
    <col min="6913" max="6913" width="7" style="6" customWidth="1"/>
    <col min="6914" max="6914" width="9" style="6" hidden="1" customWidth="1"/>
    <col min="6915" max="6915" width="39.4545454545455" style="6" customWidth="1"/>
    <col min="6916" max="6916" width="14.2727272727273" style="6" customWidth="1"/>
    <col min="6917" max="6919" width="16.0909090909091" style="6" customWidth="1"/>
    <col min="6920" max="6920" width="23.0909090909091" style="6" customWidth="1"/>
    <col min="6921" max="6932" width="9" style="6" hidden="1" customWidth="1"/>
    <col min="6933" max="7168" width="9" style="6"/>
    <col min="7169" max="7169" width="7" style="6" customWidth="1"/>
    <col min="7170" max="7170" width="9" style="6" hidden="1" customWidth="1"/>
    <col min="7171" max="7171" width="39.4545454545455" style="6" customWidth="1"/>
    <col min="7172" max="7172" width="14.2727272727273" style="6" customWidth="1"/>
    <col min="7173" max="7175" width="16.0909090909091" style="6" customWidth="1"/>
    <col min="7176" max="7176" width="23.0909090909091" style="6" customWidth="1"/>
    <col min="7177" max="7188" width="9" style="6" hidden="1" customWidth="1"/>
    <col min="7189" max="7424" width="9" style="6"/>
    <col min="7425" max="7425" width="7" style="6" customWidth="1"/>
    <col min="7426" max="7426" width="9" style="6" hidden="1" customWidth="1"/>
    <col min="7427" max="7427" width="39.4545454545455" style="6" customWidth="1"/>
    <col min="7428" max="7428" width="14.2727272727273" style="6" customWidth="1"/>
    <col min="7429" max="7431" width="16.0909090909091" style="6" customWidth="1"/>
    <col min="7432" max="7432" width="23.0909090909091" style="6" customWidth="1"/>
    <col min="7433" max="7444" width="9" style="6" hidden="1" customWidth="1"/>
    <col min="7445" max="7680" width="9" style="6"/>
    <col min="7681" max="7681" width="7" style="6" customWidth="1"/>
    <col min="7682" max="7682" width="9" style="6" hidden="1" customWidth="1"/>
    <col min="7683" max="7683" width="39.4545454545455" style="6" customWidth="1"/>
    <col min="7684" max="7684" width="14.2727272727273" style="6" customWidth="1"/>
    <col min="7685" max="7687" width="16.0909090909091" style="6" customWidth="1"/>
    <col min="7688" max="7688" width="23.0909090909091" style="6" customWidth="1"/>
    <col min="7689" max="7700" width="9" style="6" hidden="1" customWidth="1"/>
    <col min="7701" max="7936" width="9" style="6"/>
    <col min="7937" max="7937" width="7" style="6" customWidth="1"/>
    <col min="7938" max="7938" width="9" style="6" hidden="1" customWidth="1"/>
    <col min="7939" max="7939" width="39.4545454545455" style="6" customWidth="1"/>
    <col min="7940" max="7940" width="14.2727272727273" style="6" customWidth="1"/>
    <col min="7941" max="7943" width="16.0909090909091" style="6" customWidth="1"/>
    <col min="7944" max="7944" width="23.0909090909091" style="6" customWidth="1"/>
    <col min="7945" max="7956" width="9" style="6" hidden="1" customWidth="1"/>
    <col min="7957" max="8192" width="9" style="6"/>
    <col min="8193" max="8193" width="7" style="6" customWidth="1"/>
    <col min="8194" max="8194" width="9" style="6" hidden="1" customWidth="1"/>
    <col min="8195" max="8195" width="39.4545454545455" style="6" customWidth="1"/>
    <col min="8196" max="8196" width="14.2727272727273" style="6" customWidth="1"/>
    <col min="8197" max="8199" width="16.0909090909091" style="6" customWidth="1"/>
    <col min="8200" max="8200" width="23.0909090909091" style="6" customWidth="1"/>
    <col min="8201" max="8212" width="9" style="6" hidden="1" customWidth="1"/>
    <col min="8213" max="8448" width="9" style="6"/>
    <col min="8449" max="8449" width="7" style="6" customWidth="1"/>
    <col min="8450" max="8450" width="9" style="6" hidden="1" customWidth="1"/>
    <col min="8451" max="8451" width="39.4545454545455" style="6" customWidth="1"/>
    <col min="8452" max="8452" width="14.2727272727273" style="6" customWidth="1"/>
    <col min="8453" max="8455" width="16.0909090909091" style="6" customWidth="1"/>
    <col min="8456" max="8456" width="23.0909090909091" style="6" customWidth="1"/>
    <col min="8457" max="8468" width="9" style="6" hidden="1" customWidth="1"/>
    <col min="8469" max="8704" width="9" style="6"/>
    <col min="8705" max="8705" width="7" style="6" customWidth="1"/>
    <col min="8706" max="8706" width="9" style="6" hidden="1" customWidth="1"/>
    <col min="8707" max="8707" width="39.4545454545455" style="6" customWidth="1"/>
    <col min="8708" max="8708" width="14.2727272727273" style="6" customWidth="1"/>
    <col min="8709" max="8711" width="16.0909090909091" style="6" customWidth="1"/>
    <col min="8712" max="8712" width="23.0909090909091" style="6" customWidth="1"/>
    <col min="8713" max="8724" width="9" style="6" hidden="1" customWidth="1"/>
    <col min="8725" max="8960" width="9" style="6"/>
    <col min="8961" max="8961" width="7" style="6" customWidth="1"/>
    <col min="8962" max="8962" width="9" style="6" hidden="1" customWidth="1"/>
    <col min="8963" max="8963" width="39.4545454545455" style="6" customWidth="1"/>
    <col min="8964" max="8964" width="14.2727272727273" style="6" customWidth="1"/>
    <col min="8965" max="8967" width="16.0909090909091" style="6" customWidth="1"/>
    <col min="8968" max="8968" width="23.0909090909091" style="6" customWidth="1"/>
    <col min="8969" max="8980" width="9" style="6" hidden="1" customWidth="1"/>
    <col min="8981" max="9216" width="9" style="6"/>
    <col min="9217" max="9217" width="7" style="6" customWidth="1"/>
    <col min="9218" max="9218" width="9" style="6" hidden="1" customWidth="1"/>
    <col min="9219" max="9219" width="39.4545454545455" style="6" customWidth="1"/>
    <col min="9220" max="9220" width="14.2727272727273" style="6" customWidth="1"/>
    <col min="9221" max="9223" width="16.0909090909091" style="6" customWidth="1"/>
    <col min="9224" max="9224" width="23.0909090909091" style="6" customWidth="1"/>
    <col min="9225" max="9236" width="9" style="6" hidden="1" customWidth="1"/>
    <col min="9237" max="9472" width="9" style="6"/>
    <col min="9473" max="9473" width="7" style="6" customWidth="1"/>
    <col min="9474" max="9474" width="9" style="6" hidden="1" customWidth="1"/>
    <col min="9475" max="9475" width="39.4545454545455" style="6" customWidth="1"/>
    <col min="9476" max="9476" width="14.2727272727273" style="6" customWidth="1"/>
    <col min="9477" max="9479" width="16.0909090909091" style="6" customWidth="1"/>
    <col min="9480" max="9480" width="23.0909090909091" style="6" customWidth="1"/>
    <col min="9481" max="9492" width="9" style="6" hidden="1" customWidth="1"/>
    <col min="9493" max="9728" width="9" style="6"/>
    <col min="9729" max="9729" width="7" style="6" customWidth="1"/>
    <col min="9730" max="9730" width="9" style="6" hidden="1" customWidth="1"/>
    <col min="9731" max="9731" width="39.4545454545455" style="6" customWidth="1"/>
    <col min="9732" max="9732" width="14.2727272727273" style="6" customWidth="1"/>
    <col min="9733" max="9735" width="16.0909090909091" style="6" customWidth="1"/>
    <col min="9736" max="9736" width="23.0909090909091" style="6" customWidth="1"/>
    <col min="9737" max="9748" width="9" style="6" hidden="1" customWidth="1"/>
    <col min="9749" max="9984" width="9" style="6"/>
    <col min="9985" max="9985" width="7" style="6" customWidth="1"/>
    <col min="9986" max="9986" width="9" style="6" hidden="1" customWidth="1"/>
    <col min="9987" max="9987" width="39.4545454545455" style="6" customWidth="1"/>
    <col min="9988" max="9988" width="14.2727272727273" style="6" customWidth="1"/>
    <col min="9989" max="9991" width="16.0909090909091" style="6" customWidth="1"/>
    <col min="9992" max="9992" width="23.0909090909091" style="6" customWidth="1"/>
    <col min="9993" max="10004" width="9" style="6" hidden="1" customWidth="1"/>
    <col min="10005" max="10240" width="9" style="6"/>
    <col min="10241" max="10241" width="7" style="6" customWidth="1"/>
    <col min="10242" max="10242" width="9" style="6" hidden="1" customWidth="1"/>
    <col min="10243" max="10243" width="39.4545454545455" style="6" customWidth="1"/>
    <col min="10244" max="10244" width="14.2727272727273" style="6" customWidth="1"/>
    <col min="10245" max="10247" width="16.0909090909091" style="6" customWidth="1"/>
    <col min="10248" max="10248" width="23.0909090909091" style="6" customWidth="1"/>
    <col min="10249" max="10260" width="9" style="6" hidden="1" customWidth="1"/>
    <col min="10261" max="10496" width="9" style="6"/>
    <col min="10497" max="10497" width="7" style="6" customWidth="1"/>
    <col min="10498" max="10498" width="9" style="6" hidden="1" customWidth="1"/>
    <col min="10499" max="10499" width="39.4545454545455" style="6" customWidth="1"/>
    <col min="10500" max="10500" width="14.2727272727273" style="6" customWidth="1"/>
    <col min="10501" max="10503" width="16.0909090909091" style="6" customWidth="1"/>
    <col min="10504" max="10504" width="23.0909090909091" style="6" customWidth="1"/>
    <col min="10505" max="10516" width="9" style="6" hidden="1" customWidth="1"/>
    <col min="10517" max="10752" width="9" style="6"/>
    <col min="10753" max="10753" width="7" style="6" customWidth="1"/>
    <col min="10754" max="10754" width="9" style="6" hidden="1" customWidth="1"/>
    <col min="10755" max="10755" width="39.4545454545455" style="6" customWidth="1"/>
    <col min="10756" max="10756" width="14.2727272727273" style="6" customWidth="1"/>
    <col min="10757" max="10759" width="16.0909090909091" style="6" customWidth="1"/>
    <col min="10760" max="10760" width="23.0909090909091" style="6" customWidth="1"/>
    <col min="10761" max="10772" width="9" style="6" hidden="1" customWidth="1"/>
    <col min="10773" max="11008" width="9" style="6"/>
    <col min="11009" max="11009" width="7" style="6" customWidth="1"/>
    <col min="11010" max="11010" width="9" style="6" hidden="1" customWidth="1"/>
    <col min="11011" max="11011" width="39.4545454545455" style="6" customWidth="1"/>
    <col min="11012" max="11012" width="14.2727272727273" style="6" customWidth="1"/>
    <col min="11013" max="11015" width="16.0909090909091" style="6" customWidth="1"/>
    <col min="11016" max="11016" width="23.0909090909091" style="6" customWidth="1"/>
    <col min="11017" max="11028" width="9" style="6" hidden="1" customWidth="1"/>
    <col min="11029" max="11264" width="9" style="6"/>
    <col min="11265" max="11265" width="7" style="6" customWidth="1"/>
    <col min="11266" max="11266" width="9" style="6" hidden="1" customWidth="1"/>
    <col min="11267" max="11267" width="39.4545454545455" style="6" customWidth="1"/>
    <col min="11268" max="11268" width="14.2727272727273" style="6" customWidth="1"/>
    <col min="11269" max="11271" width="16.0909090909091" style="6" customWidth="1"/>
    <col min="11272" max="11272" width="23.0909090909091" style="6" customWidth="1"/>
    <col min="11273" max="11284" width="9" style="6" hidden="1" customWidth="1"/>
    <col min="11285" max="11520" width="9" style="6"/>
    <col min="11521" max="11521" width="7" style="6" customWidth="1"/>
    <col min="11522" max="11522" width="9" style="6" hidden="1" customWidth="1"/>
    <col min="11523" max="11523" width="39.4545454545455" style="6" customWidth="1"/>
    <col min="11524" max="11524" width="14.2727272727273" style="6" customWidth="1"/>
    <col min="11525" max="11527" width="16.0909090909091" style="6" customWidth="1"/>
    <col min="11528" max="11528" width="23.0909090909091" style="6" customWidth="1"/>
    <col min="11529" max="11540" width="9" style="6" hidden="1" customWidth="1"/>
    <col min="11541" max="11776" width="9" style="6"/>
    <col min="11777" max="11777" width="7" style="6" customWidth="1"/>
    <col min="11778" max="11778" width="9" style="6" hidden="1" customWidth="1"/>
    <col min="11779" max="11779" width="39.4545454545455" style="6" customWidth="1"/>
    <col min="11780" max="11780" width="14.2727272727273" style="6" customWidth="1"/>
    <col min="11781" max="11783" width="16.0909090909091" style="6" customWidth="1"/>
    <col min="11784" max="11784" width="23.0909090909091" style="6" customWidth="1"/>
    <col min="11785" max="11796" width="9" style="6" hidden="1" customWidth="1"/>
    <col min="11797" max="12032" width="9" style="6"/>
    <col min="12033" max="12033" width="7" style="6" customWidth="1"/>
    <col min="12034" max="12034" width="9" style="6" hidden="1" customWidth="1"/>
    <col min="12035" max="12035" width="39.4545454545455" style="6" customWidth="1"/>
    <col min="12036" max="12036" width="14.2727272727273" style="6" customWidth="1"/>
    <col min="12037" max="12039" width="16.0909090909091" style="6" customWidth="1"/>
    <col min="12040" max="12040" width="23.0909090909091" style="6" customWidth="1"/>
    <col min="12041" max="12052" width="9" style="6" hidden="1" customWidth="1"/>
    <col min="12053" max="12288" width="9" style="6"/>
    <col min="12289" max="12289" width="7" style="6" customWidth="1"/>
    <col min="12290" max="12290" width="9" style="6" hidden="1" customWidth="1"/>
    <col min="12291" max="12291" width="39.4545454545455" style="6" customWidth="1"/>
    <col min="12292" max="12292" width="14.2727272727273" style="6" customWidth="1"/>
    <col min="12293" max="12295" width="16.0909090909091" style="6" customWidth="1"/>
    <col min="12296" max="12296" width="23.0909090909091" style="6" customWidth="1"/>
    <col min="12297" max="12308" width="9" style="6" hidden="1" customWidth="1"/>
    <col min="12309" max="12544" width="9" style="6"/>
    <col min="12545" max="12545" width="7" style="6" customWidth="1"/>
    <col min="12546" max="12546" width="9" style="6" hidden="1" customWidth="1"/>
    <col min="12547" max="12547" width="39.4545454545455" style="6" customWidth="1"/>
    <col min="12548" max="12548" width="14.2727272727273" style="6" customWidth="1"/>
    <col min="12549" max="12551" width="16.0909090909091" style="6" customWidth="1"/>
    <col min="12552" max="12552" width="23.0909090909091" style="6" customWidth="1"/>
    <col min="12553" max="12564" width="9" style="6" hidden="1" customWidth="1"/>
    <col min="12565" max="12800" width="9" style="6"/>
    <col min="12801" max="12801" width="7" style="6" customWidth="1"/>
    <col min="12802" max="12802" width="9" style="6" hidden="1" customWidth="1"/>
    <col min="12803" max="12803" width="39.4545454545455" style="6" customWidth="1"/>
    <col min="12804" max="12804" width="14.2727272727273" style="6" customWidth="1"/>
    <col min="12805" max="12807" width="16.0909090909091" style="6" customWidth="1"/>
    <col min="12808" max="12808" width="23.0909090909091" style="6" customWidth="1"/>
    <col min="12809" max="12820" width="9" style="6" hidden="1" customWidth="1"/>
    <col min="12821" max="13056" width="9" style="6"/>
    <col min="13057" max="13057" width="7" style="6" customWidth="1"/>
    <col min="13058" max="13058" width="9" style="6" hidden="1" customWidth="1"/>
    <col min="13059" max="13059" width="39.4545454545455" style="6" customWidth="1"/>
    <col min="13060" max="13060" width="14.2727272727273" style="6" customWidth="1"/>
    <col min="13061" max="13063" width="16.0909090909091" style="6" customWidth="1"/>
    <col min="13064" max="13064" width="23.0909090909091" style="6" customWidth="1"/>
    <col min="13065" max="13076" width="9" style="6" hidden="1" customWidth="1"/>
    <col min="13077" max="13312" width="9" style="6"/>
    <col min="13313" max="13313" width="7" style="6" customWidth="1"/>
    <col min="13314" max="13314" width="9" style="6" hidden="1" customWidth="1"/>
    <col min="13315" max="13315" width="39.4545454545455" style="6" customWidth="1"/>
    <col min="13316" max="13316" width="14.2727272727273" style="6" customWidth="1"/>
    <col min="13317" max="13319" width="16.0909090909091" style="6" customWidth="1"/>
    <col min="13320" max="13320" width="23.0909090909091" style="6" customWidth="1"/>
    <col min="13321" max="13332" width="9" style="6" hidden="1" customWidth="1"/>
    <col min="13333" max="13568" width="9" style="6"/>
    <col min="13569" max="13569" width="7" style="6" customWidth="1"/>
    <col min="13570" max="13570" width="9" style="6" hidden="1" customWidth="1"/>
    <col min="13571" max="13571" width="39.4545454545455" style="6" customWidth="1"/>
    <col min="13572" max="13572" width="14.2727272727273" style="6" customWidth="1"/>
    <col min="13573" max="13575" width="16.0909090909091" style="6" customWidth="1"/>
    <col min="13576" max="13576" width="23.0909090909091" style="6" customWidth="1"/>
    <col min="13577" max="13588" width="9" style="6" hidden="1" customWidth="1"/>
    <col min="13589" max="13824" width="9" style="6"/>
    <col min="13825" max="13825" width="7" style="6" customWidth="1"/>
    <col min="13826" max="13826" width="9" style="6" hidden="1" customWidth="1"/>
    <col min="13827" max="13827" width="39.4545454545455" style="6" customWidth="1"/>
    <col min="13828" max="13828" width="14.2727272727273" style="6" customWidth="1"/>
    <col min="13829" max="13831" width="16.0909090909091" style="6" customWidth="1"/>
    <col min="13832" max="13832" width="23.0909090909091" style="6" customWidth="1"/>
    <col min="13833" max="13844" width="9" style="6" hidden="1" customWidth="1"/>
    <col min="13845" max="14080" width="9" style="6"/>
    <col min="14081" max="14081" width="7" style="6" customWidth="1"/>
    <col min="14082" max="14082" width="9" style="6" hidden="1" customWidth="1"/>
    <col min="14083" max="14083" width="39.4545454545455" style="6" customWidth="1"/>
    <col min="14084" max="14084" width="14.2727272727273" style="6" customWidth="1"/>
    <col min="14085" max="14087" width="16.0909090909091" style="6" customWidth="1"/>
    <col min="14088" max="14088" width="23.0909090909091" style="6" customWidth="1"/>
    <col min="14089" max="14100" width="9" style="6" hidden="1" customWidth="1"/>
    <col min="14101" max="14336" width="9" style="6"/>
    <col min="14337" max="14337" width="7" style="6" customWidth="1"/>
    <col min="14338" max="14338" width="9" style="6" hidden="1" customWidth="1"/>
    <col min="14339" max="14339" width="39.4545454545455" style="6" customWidth="1"/>
    <col min="14340" max="14340" width="14.2727272727273" style="6" customWidth="1"/>
    <col min="14341" max="14343" width="16.0909090909091" style="6" customWidth="1"/>
    <col min="14344" max="14344" width="23.0909090909091" style="6" customWidth="1"/>
    <col min="14345" max="14356" width="9" style="6" hidden="1" customWidth="1"/>
    <col min="14357" max="14592" width="9" style="6"/>
    <col min="14593" max="14593" width="7" style="6" customWidth="1"/>
    <col min="14594" max="14594" width="9" style="6" hidden="1" customWidth="1"/>
    <col min="14595" max="14595" width="39.4545454545455" style="6" customWidth="1"/>
    <col min="14596" max="14596" width="14.2727272727273" style="6" customWidth="1"/>
    <col min="14597" max="14599" width="16.0909090909091" style="6" customWidth="1"/>
    <col min="14600" max="14600" width="23.0909090909091" style="6" customWidth="1"/>
    <col min="14601" max="14612" width="9" style="6" hidden="1" customWidth="1"/>
    <col min="14613" max="14848" width="9" style="6"/>
    <col min="14849" max="14849" width="7" style="6" customWidth="1"/>
    <col min="14850" max="14850" width="9" style="6" hidden="1" customWidth="1"/>
    <col min="14851" max="14851" width="39.4545454545455" style="6" customWidth="1"/>
    <col min="14852" max="14852" width="14.2727272727273" style="6" customWidth="1"/>
    <col min="14853" max="14855" width="16.0909090909091" style="6" customWidth="1"/>
    <col min="14856" max="14856" width="23.0909090909091" style="6" customWidth="1"/>
    <col min="14857" max="14868" width="9" style="6" hidden="1" customWidth="1"/>
    <col min="14869" max="15104" width="9" style="6"/>
    <col min="15105" max="15105" width="7" style="6" customWidth="1"/>
    <col min="15106" max="15106" width="9" style="6" hidden="1" customWidth="1"/>
    <col min="15107" max="15107" width="39.4545454545455" style="6" customWidth="1"/>
    <col min="15108" max="15108" width="14.2727272727273" style="6" customWidth="1"/>
    <col min="15109" max="15111" width="16.0909090909091" style="6" customWidth="1"/>
    <col min="15112" max="15112" width="23.0909090909091" style="6" customWidth="1"/>
    <col min="15113" max="15124" width="9" style="6" hidden="1" customWidth="1"/>
    <col min="15125" max="15360" width="9" style="6"/>
    <col min="15361" max="15361" width="7" style="6" customWidth="1"/>
    <col min="15362" max="15362" width="9" style="6" hidden="1" customWidth="1"/>
    <col min="15363" max="15363" width="39.4545454545455" style="6" customWidth="1"/>
    <col min="15364" max="15364" width="14.2727272727273" style="6" customWidth="1"/>
    <col min="15365" max="15367" width="16.0909090909091" style="6" customWidth="1"/>
    <col min="15368" max="15368" width="23.0909090909091" style="6" customWidth="1"/>
    <col min="15369" max="15380" width="9" style="6" hidden="1" customWidth="1"/>
    <col min="15381" max="15616" width="9" style="6"/>
    <col min="15617" max="15617" width="7" style="6" customWidth="1"/>
    <col min="15618" max="15618" width="9" style="6" hidden="1" customWidth="1"/>
    <col min="15619" max="15619" width="39.4545454545455" style="6" customWidth="1"/>
    <col min="15620" max="15620" width="14.2727272727273" style="6" customWidth="1"/>
    <col min="15621" max="15623" width="16.0909090909091" style="6" customWidth="1"/>
    <col min="15624" max="15624" width="23.0909090909091" style="6" customWidth="1"/>
    <col min="15625" max="15636" width="9" style="6" hidden="1" customWidth="1"/>
    <col min="15637" max="15872" width="9" style="6"/>
    <col min="15873" max="15873" width="7" style="6" customWidth="1"/>
    <col min="15874" max="15874" width="9" style="6" hidden="1" customWidth="1"/>
    <col min="15875" max="15875" width="39.4545454545455" style="6" customWidth="1"/>
    <col min="15876" max="15876" width="14.2727272727273" style="6" customWidth="1"/>
    <col min="15877" max="15879" width="16.0909090909091" style="6" customWidth="1"/>
    <col min="15880" max="15880" width="23.0909090909091" style="6" customWidth="1"/>
    <col min="15881" max="15892" width="9" style="6" hidden="1" customWidth="1"/>
    <col min="15893" max="16128" width="9" style="6"/>
    <col min="16129" max="16129" width="7" style="6" customWidth="1"/>
    <col min="16130" max="16130" width="9" style="6" hidden="1" customWidth="1"/>
    <col min="16131" max="16131" width="39.4545454545455" style="6" customWidth="1"/>
    <col min="16132" max="16132" width="14.2727272727273" style="6" customWidth="1"/>
    <col min="16133" max="16135" width="16.0909090909091" style="6" customWidth="1"/>
    <col min="16136" max="16136" width="23.0909090909091" style="6" customWidth="1"/>
    <col min="16137" max="16148" width="9" style="6" hidden="1" customWidth="1"/>
    <col min="16149" max="16384" width="9" style="6"/>
  </cols>
  <sheetData>
    <row r="1" s="1" customFormat="1" ht="20.25" customHeight="1" spans="1:12">
      <c r="A1" s="7" t="s">
        <v>220</v>
      </c>
      <c r="B1" s="8"/>
      <c r="C1" s="8"/>
      <c r="D1" s="8"/>
      <c r="E1" s="8"/>
      <c r="F1" s="8"/>
      <c r="G1" s="8"/>
      <c r="H1" s="8"/>
      <c r="I1" s="30"/>
      <c r="J1" s="30"/>
      <c r="K1" s="31"/>
      <c r="L1" s="32"/>
    </row>
    <row r="2" s="1" customFormat="1" ht="20.15" customHeight="1" spans="1:12">
      <c r="A2" s="9"/>
      <c r="B2" s="9" t="s">
        <v>221</v>
      </c>
      <c r="C2" s="9"/>
      <c r="D2" s="9"/>
      <c r="E2" s="9"/>
      <c r="F2" s="9"/>
      <c r="G2" s="9"/>
      <c r="H2" s="9"/>
      <c r="I2" s="9"/>
      <c r="J2" s="9"/>
      <c r="K2" s="33"/>
      <c r="L2" s="34"/>
    </row>
    <row r="3" s="2" customFormat="1" ht="20.15" customHeight="1" spans="1:19">
      <c r="A3" s="10"/>
      <c r="B3" s="3"/>
      <c r="H3" s="11" t="s">
        <v>222</v>
      </c>
      <c r="I3" s="11"/>
      <c r="J3" s="11"/>
      <c r="K3" s="11"/>
      <c r="N3" s="35"/>
      <c r="S3" s="11" t="s">
        <v>222</v>
      </c>
    </row>
    <row r="4" s="2" customFormat="1" ht="20.15" customHeight="1" spans="1:19">
      <c r="A4" s="12" t="str">
        <f>'[1]1货币资金汇总表'!A4</f>
        <v>被审计单位：重庆第十建设有限公司</v>
      </c>
      <c r="B4" s="3"/>
      <c r="H4" s="11" t="s">
        <v>223</v>
      </c>
      <c r="I4" s="11"/>
      <c r="J4" s="11"/>
      <c r="K4" s="11"/>
      <c r="N4" s="35"/>
      <c r="S4" s="11" t="s">
        <v>223</v>
      </c>
    </row>
    <row r="5" s="3" customFormat="1" ht="20.15" customHeight="1" spans="1:256">
      <c r="A5" s="13" t="s">
        <v>224</v>
      </c>
      <c r="B5" s="13" t="s">
        <v>225</v>
      </c>
      <c r="C5" s="14" t="s">
        <v>226</v>
      </c>
      <c r="D5" s="15" t="s">
        <v>8</v>
      </c>
      <c r="E5" s="16" t="s">
        <v>227</v>
      </c>
      <c r="F5" s="16" t="s">
        <v>228</v>
      </c>
      <c r="G5" s="16" t="s">
        <v>229</v>
      </c>
      <c r="H5" s="17" t="s">
        <v>230</v>
      </c>
      <c r="I5" s="36" t="s">
        <v>231</v>
      </c>
      <c r="J5" s="36" t="s">
        <v>232</v>
      </c>
      <c r="K5" s="36" t="s">
        <v>233</v>
      </c>
      <c r="L5" s="17" t="s">
        <v>234</v>
      </c>
      <c r="M5" s="17"/>
      <c r="N5" s="17"/>
      <c r="O5" s="17"/>
      <c r="P5" s="17"/>
      <c r="Q5" s="17"/>
      <c r="R5" s="17"/>
      <c r="S5" s="17" t="s">
        <v>230</v>
      </c>
      <c r="T5" s="47"/>
      <c r="U5" s="47"/>
      <c r="V5" s="47"/>
      <c r="W5" s="47"/>
      <c r="X5" s="47"/>
      <c r="Y5" s="47"/>
      <c r="Z5" s="47"/>
      <c r="AA5" s="47"/>
      <c r="AB5" s="47"/>
      <c r="AC5" s="47"/>
      <c r="AD5" s="47"/>
      <c r="AE5" s="47"/>
      <c r="AF5" s="47"/>
      <c r="AG5" s="47"/>
      <c r="AH5" s="47"/>
      <c r="AI5" s="47"/>
      <c r="AJ5" s="47"/>
      <c r="AK5" s="47"/>
      <c r="AL5" s="47"/>
      <c r="AM5" s="47"/>
      <c r="AN5" s="47"/>
      <c r="AO5" s="47"/>
      <c r="AP5" s="47"/>
      <c r="AQ5" s="47"/>
      <c r="AR5" s="47"/>
      <c r="AS5" s="47"/>
      <c r="AT5" s="47"/>
      <c r="AU5" s="47"/>
      <c r="AV5" s="47"/>
      <c r="AW5" s="47"/>
      <c r="AX5" s="47"/>
      <c r="AY5" s="47"/>
      <c r="AZ5" s="47"/>
      <c r="BA5" s="47"/>
      <c r="BB5" s="47"/>
      <c r="BC5" s="47"/>
      <c r="BD5" s="47"/>
      <c r="BE5" s="47"/>
      <c r="BF5" s="47"/>
      <c r="BG5" s="47"/>
      <c r="BH5" s="47"/>
      <c r="BI5" s="47"/>
      <c r="BJ5" s="47"/>
      <c r="BK5" s="47"/>
      <c r="BL5" s="47"/>
      <c r="BM5" s="47"/>
      <c r="BN5" s="47"/>
      <c r="BO5" s="47"/>
      <c r="BP5" s="47"/>
      <c r="BQ5" s="47"/>
      <c r="BR5" s="47"/>
      <c r="BS5" s="47"/>
      <c r="BT5" s="47"/>
      <c r="BU5" s="47"/>
      <c r="BV5" s="47"/>
      <c r="BW5" s="47"/>
      <c r="BX5" s="47"/>
      <c r="BY5" s="47"/>
      <c r="BZ5" s="47"/>
      <c r="CA5" s="47"/>
      <c r="CB5" s="47"/>
      <c r="CC5" s="47"/>
      <c r="CD5" s="47"/>
      <c r="CE5" s="47"/>
      <c r="CF5" s="47"/>
      <c r="CG5" s="47"/>
      <c r="CH5" s="47"/>
      <c r="CI5" s="47"/>
      <c r="CJ5" s="47"/>
      <c r="CK5" s="47"/>
      <c r="CL5" s="47"/>
      <c r="CM5" s="47"/>
      <c r="CN5" s="47"/>
      <c r="CO5" s="47"/>
      <c r="CP5" s="47"/>
      <c r="CQ5" s="47"/>
      <c r="CR5" s="47"/>
      <c r="CS5" s="47"/>
      <c r="CT5" s="47"/>
      <c r="CU5" s="47"/>
      <c r="CV5" s="47"/>
      <c r="CW5" s="47"/>
      <c r="CX5" s="47"/>
      <c r="CY5" s="47"/>
      <c r="CZ5" s="47"/>
      <c r="DA5" s="47"/>
      <c r="DB5" s="47"/>
      <c r="DC5" s="47"/>
      <c r="DD5" s="47"/>
      <c r="DE5" s="47"/>
      <c r="DF5" s="47"/>
      <c r="DG5" s="47"/>
      <c r="DH5" s="47"/>
      <c r="DI5" s="47"/>
      <c r="DJ5" s="47"/>
      <c r="DK5" s="47"/>
      <c r="DL5" s="47"/>
      <c r="DM5" s="47"/>
      <c r="DN5" s="47"/>
      <c r="DO5" s="47"/>
      <c r="DP5" s="47"/>
      <c r="DQ5" s="47"/>
      <c r="DR5" s="47"/>
      <c r="DS5" s="47"/>
      <c r="DT5" s="47"/>
      <c r="DU5" s="47"/>
      <c r="DV5" s="47"/>
      <c r="DW5" s="47"/>
      <c r="DX5" s="47"/>
      <c r="DY5" s="47"/>
      <c r="DZ5" s="47"/>
      <c r="EA5" s="47"/>
      <c r="EB5" s="47"/>
      <c r="EC5" s="47"/>
      <c r="ED5" s="47"/>
      <c r="EE5" s="47"/>
      <c r="EF5" s="47"/>
      <c r="EG5" s="47"/>
      <c r="EH5" s="47"/>
      <c r="EI5" s="47"/>
      <c r="EJ5" s="47"/>
      <c r="EK5" s="47"/>
      <c r="EL5" s="47"/>
      <c r="EM5" s="47"/>
      <c r="EN5" s="47"/>
      <c r="EO5" s="47"/>
      <c r="EP5" s="47"/>
      <c r="EQ5" s="47"/>
      <c r="ER5" s="47"/>
      <c r="ES5" s="47"/>
      <c r="ET5" s="47"/>
      <c r="EU5" s="47"/>
      <c r="EV5" s="47"/>
      <c r="EW5" s="47"/>
      <c r="EX5" s="47"/>
      <c r="EY5" s="47"/>
      <c r="EZ5" s="47"/>
      <c r="FA5" s="47"/>
      <c r="FB5" s="47"/>
      <c r="FC5" s="47"/>
      <c r="FD5" s="47"/>
      <c r="FE5" s="47"/>
      <c r="FF5" s="47"/>
      <c r="FG5" s="47"/>
      <c r="FH5" s="47"/>
      <c r="FI5" s="47"/>
      <c r="FJ5" s="47"/>
      <c r="FK5" s="47"/>
      <c r="FL5" s="47"/>
      <c r="FM5" s="47"/>
      <c r="FN5" s="47"/>
      <c r="FO5" s="47"/>
      <c r="FP5" s="47"/>
      <c r="FQ5" s="47"/>
      <c r="FR5" s="47"/>
      <c r="FS5" s="47"/>
      <c r="FT5" s="47"/>
      <c r="FU5" s="47"/>
      <c r="FV5" s="47"/>
      <c r="FW5" s="47"/>
      <c r="FX5" s="47"/>
      <c r="FY5" s="47"/>
      <c r="FZ5" s="47"/>
      <c r="GA5" s="47"/>
      <c r="GB5" s="47"/>
      <c r="GC5" s="47"/>
      <c r="GD5" s="47"/>
      <c r="GE5" s="47"/>
      <c r="GF5" s="47"/>
      <c r="GG5" s="47"/>
      <c r="GH5" s="47"/>
      <c r="GI5" s="47"/>
      <c r="GJ5" s="47"/>
      <c r="GK5" s="47"/>
      <c r="GL5" s="47"/>
      <c r="GM5" s="47"/>
      <c r="GN5" s="47"/>
      <c r="GO5" s="47"/>
      <c r="GP5" s="47"/>
      <c r="GQ5" s="47"/>
      <c r="GR5" s="47"/>
      <c r="GS5" s="47"/>
      <c r="GT5" s="47"/>
      <c r="GU5" s="47"/>
      <c r="GV5" s="47"/>
      <c r="GW5" s="47"/>
      <c r="GX5" s="47"/>
      <c r="GY5" s="47"/>
      <c r="GZ5" s="47"/>
      <c r="HA5" s="47"/>
      <c r="HB5" s="47"/>
      <c r="HC5" s="47"/>
      <c r="HD5" s="47"/>
      <c r="HE5" s="47"/>
      <c r="HF5" s="47"/>
      <c r="HG5" s="47"/>
      <c r="HH5" s="47"/>
      <c r="HI5" s="47"/>
      <c r="HJ5" s="47"/>
      <c r="HK5" s="47"/>
      <c r="HL5" s="47"/>
      <c r="HM5" s="47"/>
      <c r="HN5" s="47"/>
      <c r="HO5" s="47"/>
      <c r="HP5" s="47"/>
      <c r="HQ5" s="47"/>
      <c r="HR5" s="47"/>
      <c r="HS5" s="47"/>
      <c r="HT5" s="47"/>
      <c r="HU5" s="47"/>
      <c r="HV5" s="47"/>
      <c r="HW5" s="47"/>
      <c r="HX5" s="47"/>
      <c r="HY5" s="47"/>
      <c r="HZ5" s="47"/>
      <c r="IA5" s="47"/>
      <c r="IB5" s="47"/>
      <c r="IC5" s="47"/>
      <c r="ID5" s="47"/>
      <c r="IE5" s="47"/>
      <c r="IF5" s="47"/>
      <c r="IG5" s="47"/>
      <c r="IH5" s="47"/>
      <c r="II5" s="47"/>
      <c r="IJ5" s="47"/>
      <c r="IK5" s="47"/>
      <c r="IL5" s="47"/>
      <c r="IM5" s="47"/>
      <c r="IN5" s="47"/>
      <c r="IO5" s="47"/>
      <c r="IP5" s="47"/>
      <c r="IQ5" s="47"/>
      <c r="IR5" s="47"/>
      <c r="IS5" s="47"/>
      <c r="IT5" s="47"/>
      <c r="IU5" s="47"/>
      <c r="IV5" s="47"/>
    </row>
    <row r="6" s="4" customFormat="1" ht="20.15" customHeight="1" spans="1:256">
      <c r="A6" s="13"/>
      <c r="B6" s="13"/>
      <c r="C6" s="14"/>
      <c r="D6" s="15"/>
      <c r="E6" s="16"/>
      <c r="F6" s="16"/>
      <c r="G6" s="16"/>
      <c r="H6" s="17"/>
      <c r="I6" s="37"/>
      <c r="J6" s="37"/>
      <c r="K6" s="37"/>
      <c r="L6" s="38" t="s">
        <v>235</v>
      </c>
      <c r="M6" s="38" t="s">
        <v>236</v>
      </c>
      <c r="N6" s="38" t="s">
        <v>237</v>
      </c>
      <c r="O6" s="38" t="s">
        <v>238</v>
      </c>
      <c r="P6" s="38" t="s">
        <v>239</v>
      </c>
      <c r="Q6" s="38" t="s">
        <v>240</v>
      </c>
      <c r="R6" s="38" t="s">
        <v>241</v>
      </c>
      <c r="S6" s="17"/>
      <c r="T6" s="47"/>
      <c r="U6" s="47"/>
      <c r="V6" s="47"/>
      <c r="W6" s="47"/>
      <c r="X6" s="47"/>
      <c r="Y6" s="47"/>
      <c r="Z6" s="47"/>
      <c r="AA6" s="47"/>
      <c r="AB6" s="47"/>
      <c r="AC6" s="47"/>
      <c r="AD6" s="47"/>
      <c r="AE6" s="47"/>
      <c r="AF6" s="47"/>
      <c r="AG6" s="47"/>
      <c r="AH6" s="47"/>
      <c r="AI6" s="47"/>
      <c r="AJ6" s="47"/>
      <c r="AK6" s="47"/>
      <c r="AL6" s="47"/>
      <c r="AM6" s="47"/>
      <c r="AN6" s="47"/>
      <c r="AO6" s="47"/>
      <c r="AP6" s="47"/>
      <c r="AQ6" s="47"/>
      <c r="AR6" s="47"/>
      <c r="AS6" s="47"/>
      <c r="AT6" s="47"/>
      <c r="AU6" s="47"/>
      <c r="AV6" s="47"/>
      <c r="AW6" s="47"/>
      <c r="AX6" s="47"/>
      <c r="AY6" s="47"/>
      <c r="AZ6" s="47"/>
      <c r="BA6" s="47"/>
      <c r="BB6" s="47"/>
      <c r="BC6" s="47"/>
      <c r="BD6" s="47"/>
      <c r="BE6" s="47"/>
      <c r="BF6" s="47"/>
      <c r="BG6" s="47"/>
      <c r="BH6" s="47"/>
      <c r="BI6" s="47"/>
      <c r="BJ6" s="47"/>
      <c r="BK6" s="47"/>
      <c r="BL6" s="47"/>
      <c r="BM6" s="47"/>
      <c r="BN6" s="47"/>
      <c r="BO6" s="47"/>
      <c r="BP6" s="47"/>
      <c r="BQ6" s="47"/>
      <c r="BR6" s="47"/>
      <c r="BS6" s="47"/>
      <c r="BT6" s="47"/>
      <c r="BU6" s="47"/>
      <c r="BV6" s="47"/>
      <c r="BW6" s="47"/>
      <c r="BX6" s="47"/>
      <c r="BY6" s="47"/>
      <c r="BZ6" s="47"/>
      <c r="CA6" s="47"/>
      <c r="CB6" s="47"/>
      <c r="CC6" s="47"/>
      <c r="CD6" s="47"/>
      <c r="CE6" s="47"/>
      <c r="CF6" s="47"/>
      <c r="CG6" s="47"/>
      <c r="CH6" s="47"/>
      <c r="CI6" s="47"/>
      <c r="CJ6" s="47"/>
      <c r="CK6" s="47"/>
      <c r="CL6" s="47"/>
      <c r="CM6" s="47"/>
      <c r="CN6" s="47"/>
      <c r="CO6" s="47"/>
      <c r="CP6" s="47"/>
      <c r="CQ6" s="47"/>
      <c r="CR6" s="47"/>
      <c r="CS6" s="47"/>
      <c r="CT6" s="47"/>
      <c r="CU6" s="47"/>
      <c r="CV6" s="47"/>
      <c r="CW6" s="47"/>
      <c r="CX6" s="47"/>
      <c r="CY6" s="47"/>
      <c r="CZ6" s="47"/>
      <c r="DA6" s="47"/>
      <c r="DB6" s="47"/>
      <c r="DC6" s="47"/>
      <c r="DD6" s="47"/>
      <c r="DE6" s="47"/>
      <c r="DF6" s="47"/>
      <c r="DG6" s="47"/>
      <c r="DH6" s="47"/>
      <c r="DI6" s="47"/>
      <c r="DJ6" s="47"/>
      <c r="DK6" s="47"/>
      <c r="DL6" s="47"/>
      <c r="DM6" s="47"/>
      <c r="DN6" s="47"/>
      <c r="DO6" s="47"/>
      <c r="DP6" s="47"/>
      <c r="DQ6" s="47"/>
      <c r="DR6" s="47"/>
      <c r="DS6" s="47"/>
      <c r="DT6" s="47"/>
      <c r="DU6" s="47"/>
      <c r="DV6" s="47"/>
      <c r="DW6" s="47"/>
      <c r="DX6" s="47"/>
      <c r="DY6" s="47"/>
      <c r="DZ6" s="47"/>
      <c r="EA6" s="47"/>
      <c r="EB6" s="47"/>
      <c r="EC6" s="47"/>
      <c r="ED6" s="47"/>
      <c r="EE6" s="47"/>
      <c r="EF6" s="47"/>
      <c r="EG6" s="47"/>
      <c r="EH6" s="47"/>
      <c r="EI6" s="47"/>
      <c r="EJ6" s="47"/>
      <c r="EK6" s="47"/>
      <c r="EL6" s="47"/>
      <c r="EM6" s="47"/>
      <c r="EN6" s="47"/>
      <c r="EO6" s="47"/>
      <c r="EP6" s="47"/>
      <c r="EQ6" s="47"/>
      <c r="ER6" s="47"/>
      <c r="ES6" s="47"/>
      <c r="ET6" s="47"/>
      <c r="EU6" s="47"/>
      <c r="EV6" s="47"/>
      <c r="EW6" s="47"/>
      <c r="EX6" s="47"/>
      <c r="EY6" s="47"/>
      <c r="EZ6" s="47"/>
      <c r="FA6" s="47"/>
      <c r="FB6" s="47"/>
      <c r="FC6" s="47"/>
      <c r="FD6" s="47"/>
      <c r="FE6" s="47"/>
      <c r="FF6" s="47"/>
      <c r="FG6" s="47"/>
      <c r="FH6" s="47"/>
      <c r="FI6" s="47"/>
      <c r="FJ6" s="47"/>
      <c r="FK6" s="47"/>
      <c r="FL6" s="47"/>
      <c r="FM6" s="47"/>
      <c r="FN6" s="47"/>
      <c r="FO6" s="47"/>
      <c r="FP6" s="47"/>
      <c r="FQ6" s="47"/>
      <c r="FR6" s="47"/>
      <c r="FS6" s="47"/>
      <c r="FT6" s="47"/>
      <c r="FU6" s="47"/>
      <c r="FV6" s="47"/>
      <c r="FW6" s="47"/>
      <c r="FX6" s="47"/>
      <c r="FY6" s="47"/>
      <c r="FZ6" s="47"/>
      <c r="GA6" s="47"/>
      <c r="GB6" s="47"/>
      <c r="GC6" s="47"/>
      <c r="GD6" s="47"/>
      <c r="GE6" s="47"/>
      <c r="GF6" s="47"/>
      <c r="GG6" s="47"/>
      <c r="GH6" s="47"/>
      <c r="GI6" s="47"/>
      <c r="GJ6" s="47"/>
      <c r="GK6" s="47"/>
      <c r="GL6" s="47"/>
      <c r="GM6" s="47"/>
      <c r="GN6" s="47"/>
      <c r="GO6" s="47"/>
      <c r="GP6" s="47"/>
      <c r="GQ6" s="47"/>
      <c r="GR6" s="47"/>
      <c r="GS6" s="47"/>
      <c r="GT6" s="47"/>
      <c r="GU6" s="47"/>
      <c r="GV6" s="47"/>
      <c r="GW6" s="47"/>
      <c r="GX6" s="47"/>
      <c r="GY6" s="47"/>
      <c r="GZ6" s="47"/>
      <c r="HA6" s="47"/>
      <c r="HB6" s="47"/>
      <c r="HC6" s="47"/>
      <c r="HD6" s="47"/>
      <c r="HE6" s="47"/>
      <c r="HF6" s="47"/>
      <c r="HG6" s="47"/>
      <c r="HH6" s="47"/>
      <c r="HI6" s="47"/>
      <c r="HJ6" s="47"/>
      <c r="HK6" s="47"/>
      <c r="HL6" s="47"/>
      <c r="HM6" s="47"/>
      <c r="HN6" s="47"/>
      <c r="HO6" s="47"/>
      <c r="HP6" s="47"/>
      <c r="HQ6" s="47"/>
      <c r="HR6" s="47"/>
      <c r="HS6" s="47"/>
      <c r="HT6" s="47"/>
      <c r="HU6" s="47"/>
      <c r="HV6" s="47"/>
      <c r="HW6" s="47"/>
      <c r="HX6" s="47"/>
      <c r="HY6" s="47"/>
      <c r="HZ6" s="47"/>
      <c r="IA6" s="47"/>
      <c r="IB6" s="47"/>
      <c r="IC6" s="47"/>
      <c r="ID6" s="47"/>
      <c r="IE6" s="47"/>
      <c r="IF6" s="47"/>
      <c r="IG6" s="47"/>
      <c r="IH6" s="47"/>
      <c r="II6" s="47"/>
      <c r="IJ6" s="47"/>
      <c r="IK6" s="47"/>
      <c r="IL6" s="47"/>
      <c r="IM6" s="47"/>
      <c r="IN6" s="47"/>
      <c r="IO6" s="47"/>
      <c r="IP6" s="47"/>
      <c r="IQ6" s="47"/>
      <c r="IR6" s="47"/>
      <c r="IS6" s="47"/>
      <c r="IT6" s="47"/>
      <c r="IU6" s="47"/>
      <c r="IV6" s="47"/>
    </row>
    <row r="7" ht="20.15" customHeight="1" spans="1:19">
      <c r="A7" s="18">
        <v>1</v>
      </c>
      <c r="B7" s="18" t="s">
        <v>242</v>
      </c>
      <c r="C7" s="19" t="s">
        <v>243</v>
      </c>
      <c r="D7" s="20" t="s">
        <v>244</v>
      </c>
      <c r="E7" s="21"/>
      <c r="F7" s="22">
        <v>5848991.49</v>
      </c>
      <c r="G7" s="22">
        <f t="shared" ref="G7:G23" si="0">E7+F7</f>
        <v>5848991.49</v>
      </c>
      <c r="H7" s="23" t="s">
        <v>245</v>
      </c>
      <c r="I7" s="39" t="s">
        <v>246</v>
      </c>
      <c r="J7" s="39" t="s">
        <v>247</v>
      </c>
      <c r="K7" s="40"/>
      <c r="L7" s="41"/>
      <c r="M7" s="41"/>
      <c r="N7" s="42"/>
      <c r="O7" s="42"/>
      <c r="P7" s="42"/>
      <c r="Q7" s="42"/>
      <c r="R7" s="48"/>
      <c r="S7" s="42"/>
    </row>
    <row r="8" ht="20.15" customHeight="1" spans="1:19">
      <c r="A8" s="18">
        <f>1+A7</f>
        <v>2</v>
      </c>
      <c r="B8" s="18" t="s">
        <v>242</v>
      </c>
      <c r="C8" s="19" t="s">
        <v>248</v>
      </c>
      <c r="D8" s="20" t="s">
        <v>249</v>
      </c>
      <c r="E8" s="21"/>
      <c r="F8" s="22">
        <v>3633092.5</v>
      </c>
      <c r="G8" s="22">
        <f t="shared" si="0"/>
        <v>3633092.5</v>
      </c>
      <c r="H8" s="23" t="s">
        <v>245</v>
      </c>
      <c r="I8" s="39" t="s">
        <v>246</v>
      </c>
      <c r="J8" s="39" t="s">
        <v>247</v>
      </c>
      <c r="K8" s="40"/>
      <c r="L8" s="41"/>
      <c r="M8" s="41"/>
      <c r="N8" s="42"/>
      <c r="O8" s="42"/>
      <c r="P8" s="42"/>
      <c r="Q8" s="42"/>
      <c r="R8" s="48"/>
      <c r="S8" s="42"/>
    </row>
    <row r="9" ht="20.15" customHeight="1" spans="1:19">
      <c r="A9" s="18">
        <f t="shared" ref="A9:A35" si="1">1+A8</f>
        <v>3</v>
      </c>
      <c r="B9" s="18" t="s">
        <v>242</v>
      </c>
      <c r="C9" s="19" t="s">
        <v>250</v>
      </c>
      <c r="D9" s="20" t="s">
        <v>251</v>
      </c>
      <c r="E9" s="21"/>
      <c r="F9" s="22">
        <v>430000</v>
      </c>
      <c r="G9" s="22">
        <f t="shared" si="0"/>
        <v>430000</v>
      </c>
      <c r="H9" s="23" t="s">
        <v>245</v>
      </c>
      <c r="I9" s="39" t="s">
        <v>246</v>
      </c>
      <c r="J9" s="39" t="s">
        <v>247</v>
      </c>
      <c r="K9" s="40"/>
      <c r="L9" s="41"/>
      <c r="M9" s="41"/>
      <c r="N9" s="42"/>
      <c r="O9" s="42"/>
      <c r="P9" s="42"/>
      <c r="Q9" s="42"/>
      <c r="R9" s="48"/>
      <c r="S9" s="42"/>
    </row>
    <row r="10" ht="20.15" customHeight="1" spans="1:19">
      <c r="A10" s="18">
        <f t="shared" si="1"/>
        <v>4</v>
      </c>
      <c r="B10" s="18" t="s">
        <v>242</v>
      </c>
      <c r="C10" s="19" t="s">
        <v>252</v>
      </c>
      <c r="D10" s="20" t="s">
        <v>249</v>
      </c>
      <c r="E10" s="21"/>
      <c r="F10" s="22">
        <v>1551247.41</v>
      </c>
      <c r="G10" s="22">
        <f t="shared" si="0"/>
        <v>1551247.41</v>
      </c>
      <c r="H10" s="23" t="s">
        <v>245</v>
      </c>
      <c r="I10" s="39" t="s">
        <v>246</v>
      </c>
      <c r="J10" s="39" t="s">
        <v>247</v>
      </c>
      <c r="K10" s="40"/>
      <c r="L10" s="41"/>
      <c r="M10" s="41"/>
      <c r="N10" s="42"/>
      <c r="O10" s="42"/>
      <c r="P10" s="42"/>
      <c r="Q10" s="42"/>
      <c r="R10" s="48"/>
      <c r="S10" s="42"/>
    </row>
    <row r="11" ht="20.15" customHeight="1" spans="1:19">
      <c r="A11" s="18">
        <f t="shared" si="1"/>
        <v>5</v>
      </c>
      <c r="B11" s="18" t="s">
        <v>242</v>
      </c>
      <c r="C11" s="19" t="s">
        <v>253</v>
      </c>
      <c r="D11" s="20" t="s">
        <v>249</v>
      </c>
      <c r="E11" s="21"/>
      <c r="F11" s="22">
        <v>1697563.4</v>
      </c>
      <c r="G11" s="22">
        <f t="shared" si="0"/>
        <v>1697563.4</v>
      </c>
      <c r="H11" s="23" t="s">
        <v>245</v>
      </c>
      <c r="I11" s="39" t="s">
        <v>246</v>
      </c>
      <c r="J11" s="39" t="s">
        <v>247</v>
      </c>
      <c r="K11" s="40"/>
      <c r="L11" s="41"/>
      <c r="M11" s="41"/>
      <c r="N11" s="42"/>
      <c r="O11" s="42"/>
      <c r="P11" s="42"/>
      <c r="Q11" s="42"/>
      <c r="R11" s="48"/>
      <c r="S11" s="42"/>
    </row>
    <row r="12" ht="20.15" customHeight="1" spans="1:19">
      <c r="A12" s="18">
        <f t="shared" si="1"/>
        <v>6</v>
      </c>
      <c r="B12" s="18" t="s">
        <v>242</v>
      </c>
      <c r="C12" s="19" t="s">
        <v>254</v>
      </c>
      <c r="D12" s="20" t="s">
        <v>249</v>
      </c>
      <c r="E12" s="21"/>
      <c r="F12" s="22">
        <v>66588.59</v>
      </c>
      <c r="G12" s="22">
        <f t="shared" si="0"/>
        <v>66588.59</v>
      </c>
      <c r="H12" s="23" t="s">
        <v>245</v>
      </c>
      <c r="I12" s="39" t="s">
        <v>246</v>
      </c>
      <c r="J12" s="39" t="s">
        <v>247</v>
      </c>
      <c r="K12" s="40"/>
      <c r="L12" s="41"/>
      <c r="M12" s="41"/>
      <c r="N12" s="42"/>
      <c r="O12" s="42"/>
      <c r="P12" s="42"/>
      <c r="Q12" s="42"/>
      <c r="R12" s="48"/>
      <c r="S12" s="42"/>
    </row>
    <row r="13" ht="20.15" customHeight="1" spans="1:19">
      <c r="A13" s="18">
        <f t="shared" si="1"/>
        <v>7</v>
      </c>
      <c r="B13" s="18" t="s">
        <v>242</v>
      </c>
      <c r="C13" s="19" t="s">
        <v>255</v>
      </c>
      <c r="D13" s="20" t="s">
        <v>256</v>
      </c>
      <c r="E13" s="21"/>
      <c r="F13" s="22">
        <v>495010</v>
      </c>
      <c r="G13" s="22">
        <f t="shared" si="0"/>
        <v>495010</v>
      </c>
      <c r="H13" s="23" t="s">
        <v>245</v>
      </c>
      <c r="I13" s="39" t="s">
        <v>246</v>
      </c>
      <c r="J13" s="39" t="s">
        <v>247</v>
      </c>
      <c r="K13" s="40"/>
      <c r="L13" s="41"/>
      <c r="M13" s="41"/>
      <c r="N13" s="42"/>
      <c r="O13" s="42"/>
      <c r="P13" s="42"/>
      <c r="Q13" s="42"/>
      <c r="R13" s="48"/>
      <c r="S13" s="42"/>
    </row>
    <row r="14" ht="20.15" customHeight="1" spans="1:19">
      <c r="A14" s="18">
        <f t="shared" si="1"/>
        <v>8</v>
      </c>
      <c r="B14" s="18" t="s">
        <v>242</v>
      </c>
      <c r="C14" s="19" t="s">
        <v>255</v>
      </c>
      <c r="D14" s="20" t="s">
        <v>256</v>
      </c>
      <c r="E14" s="21"/>
      <c r="F14" s="22">
        <v>588748.08</v>
      </c>
      <c r="G14" s="22">
        <f t="shared" si="0"/>
        <v>588748.08</v>
      </c>
      <c r="H14" s="23" t="s">
        <v>245</v>
      </c>
      <c r="I14" s="39" t="s">
        <v>246</v>
      </c>
      <c r="J14" s="39" t="s">
        <v>247</v>
      </c>
      <c r="K14" s="40"/>
      <c r="L14" s="41"/>
      <c r="M14" s="41"/>
      <c r="N14" s="42"/>
      <c r="O14" s="42"/>
      <c r="P14" s="42"/>
      <c r="Q14" s="42"/>
      <c r="R14" s="48"/>
      <c r="S14" s="42"/>
    </row>
    <row r="15" ht="20.15" customHeight="1" spans="1:19">
      <c r="A15" s="18">
        <f t="shared" si="1"/>
        <v>9</v>
      </c>
      <c r="B15" s="18" t="s">
        <v>242</v>
      </c>
      <c r="C15" s="19" t="s">
        <v>257</v>
      </c>
      <c r="D15" s="20" t="s">
        <v>258</v>
      </c>
      <c r="E15" s="21"/>
      <c r="F15" s="22">
        <v>32098</v>
      </c>
      <c r="G15" s="22">
        <f t="shared" si="0"/>
        <v>32098</v>
      </c>
      <c r="H15" s="23" t="s">
        <v>245</v>
      </c>
      <c r="I15" s="39" t="s">
        <v>246</v>
      </c>
      <c r="J15" s="39" t="s">
        <v>247</v>
      </c>
      <c r="K15" s="40"/>
      <c r="L15" s="41"/>
      <c r="M15" s="41"/>
      <c r="N15" s="42"/>
      <c r="O15" s="42"/>
      <c r="P15" s="42"/>
      <c r="Q15" s="42"/>
      <c r="R15" s="48"/>
      <c r="S15" s="42"/>
    </row>
    <row r="16" ht="20.15" customHeight="1" spans="1:19">
      <c r="A16" s="18">
        <f t="shared" si="1"/>
        <v>10</v>
      </c>
      <c r="B16" s="18" t="s">
        <v>242</v>
      </c>
      <c r="C16" s="19" t="s">
        <v>259</v>
      </c>
      <c r="D16" s="20" t="s">
        <v>260</v>
      </c>
      <c r="E16" s="21"/>
      <c r="F16" s="22">
        <v>37312.23</v>
      </c>
      <c r="G16" s="22">
        <f t="shared" si="0"/>
        <v>37312.23</v>
      </c>
      <c r="H16" s="23" t="s">
        <v>245</v>
      </c>
      <c r="I16" s="39" t="s">
        <v>246</v>
      </c>
      <c r="J16" s="39" t="s">
        <v>247</v>
      </c>
      <c r="K16" s="40"/>
      <c r="L16" s="41"/>
      <c r="M16" s="41"/>
      <c r="N16" s="42"/>
      <c r="O16" s="42"/>
      <c r="P16" s="42"/>
      <c r="Q16" s="42"/>
      <c r="R16" s="48"/>
      <c r="S16" s="42"/>
    </row>
    <row r="17" ht="20.15" customHeight="1" spans="1:19">
      <c r="A17" s="18">
        <f t="shared" si="1"/>
        <v>11</v>
      </c>
      <c r="B17" s="18" t="s">
        <v>242</v>
      </c>
      <c r="C17" s="19" t="s">
        <v>261</v>
      </c>
      <c r="D17" s="20" t="s">
        <v>244</v>
      </c>
      <c r="E17" s="21"/>
      <c r="F17" s="22">
        <v>492381.75</v>
      </c>
      <c r="G17" s="22">
        <f t="shared" si="0"/>
        <v>492381.75</v>
      </c>
      <c r="H17" s="23" t="s">
        <v>245</v>
      </c>
      <c r="I17" s="39" t="s">
        <v>246</v>
      </c>
      <c r="J17" s="39" t="s">
        <v>247</v>
      </c>
      <c r="K17" s="40"/>
      <c r="L17" s="41"/>
      <c r="M17" s="41"/>
      <c r="N17" s="42"/>
      <c r="O17" s="42"/>
      <c r="P17" s="42"/>
      <c r="Q17" s="42"/>
      <c r="R17" s="48"/>
      <c r="S17" s="42"/>
    </row>
    <row r="18" ht="20.15" customHeight="1" spans="1:19">
      <c r="A18" s="18">
        <f t="shared" si="1"/>
        <v>12</v>
      </c>
      <c r="B18" s="18" t="s">
        <v>242</v>
      </c>
      <c r="C18" s="19" t="s">
        <v>262</v>
      </c>
      <c r="D18" s="20" t="s">
        <v>263</v>
      </c>
      <c r="E18" s="21"/>
      <c r="F18" s="22">
        <v>8700</v>
      </c>
      <c r="G18" s="22">
        <f t="shared" si="0"/>
        <v>8700</v>
      </c>
      <c r="H18" s="23" t="s">
        <v>245</v>
      </c>
      <c r="I18" s="39" t="s">
        <v>246</v>
      </c>
      <c r="J18" s="39" t="s">
        <v>247</v>
      </c>
      <c r="K18" s="40"/>
      <c r="L18" s="41"/>
      <c r="M18" s="41"/>
      <c r="N18" s="42"/>
      <c r="O18" s="42"/>
      <c r="P18" s="42"/>
      <c r="Q18" s="42"/>
      <c r="R18" s="48"/>
      <c r="S18" s="42"/>
    </row>
    <row r="19" ht="20.15" customHeight="1" spans="1:19">
      <c r="A19" s="18">
        <f t="shared" si="1"/>
        <v>13</v>
      </c>
      <c r="B19" s="18" t="s">
        <v>242</v>
      </c>
      <c r="C19" s="19" t="s">
        <v>264</v>
      </c>
      <c r="D19" s="20" t="s">
        <v>244</v>
      </c>
      <c r="E19" s="21"/>
      <c r="F19" s="22">
        <v>3855848.33</v>
      </c>
      <c r="G19" s="22">
        <f t="shared" si="0"/>
        <v>3855848.33</v>
      </c>
      <c r="H19" s="23" t="s">
        <v>245</v>
      </c>
      <c r="I19" s="39" t="s">
        <v>246</v>
      </c>
      <c r="J19" s="39" t="s">
        <v>247</v>
      </c>
      <c r="K19" s="40"/>
      <c r="L19" s="41"/>
      <c r="M19" s="41"/>
      <c r="N19" s="42"/>
      <c r="O19" s="42"/>
      <c r="P19" s="42"/>
      <c r="Q19" s="42"/>
      <c r="R19" s="48"/>
      <c r="S19" s="42"/>
    </row>
    <row r="20" ht="20.15" customHeight="1" spans="1:19">
      <c r="A20" s="18">
        <f t="shared" si="1"/>
        <v>14</v>
      </c>
      <c r="B20" s="18" t="s">
        <v>242</v>
      </c>
      <c r="C20" s="19" t="s">
        <v>265</v>
      </c>
      <c r="D20" s="20" t="s">
        <v>244</v>
      </c>
      <c r="E20" s="21"/>
      <c r="F20" s="22">
        <v>533800</v>
      </c>
      <c r="G20" s="22">
        <f t="shared" si="0"/>
        <v>533800</v>
      </c>
      <c r="H20" s="23" t="s">
        <v>245</v>
      </c>
      <c r="I20" s="39" t="s">
        <v>246</v>
      </c>
      <c r="J20" s="39" t="s">
        <v>247</v>
      </c>
      <c r="K20" s="40"/>
      <c r="L20" s="41"/>
      <c r="M20" s="41"/>
      <c r="N20" s="42"/>
      <c r="O20" s="42"/>
      <c r="P20" s="42"/>
      <c r="Q20" s="42"/>
      <c r="R20" s="48"/>
      <c r="S20" s="42"/>
    </row>
    <row r="21" ht="20.15" customHeight="1" spans="1:19">
      <c r="A21" s="18">
        <f t="shared" si="1"/>
        <v>15</v>
      </c>
      <c r="B21" s="18" t="s">
        <v>242</v>
      </c>
      <c r="C21" s="19" t="s">
        <v>266</v>
      </c>
      <c r="D21" s="20" t="s">
        <v>249</v>
      </c>
      <c r="E21" s="21"/>
      <c r="F21" s="22">
        <v>432350.7</v>
      </c>
      <c r="G21" s="22">
        <f t="shared" si="0"/>
        <v>432350.7</v>
      </c>
      <c r="H21" s="23" t="s">
        <v>245</v>
      </c>
      <c r="I21" s="39" t="s">
        <v>246</v>
      </c>
      <c r="J21" s="39" t="s">
        <v>247</v>
      </c>
      <c r="K21" s="40"/>
      <c r="L21" s="41"/>
      <c r="M21" s="41"/>
      <c r="N21" s="42"/>
      <c r="O21" s="42"/>
      <c r="P21" s="42"/>
      <c r="Q21" s="42"/>
      <c r="R21" s="48"/>
      <c r="S21" s="42"/>
    </row>
    <row r="22" ht="20.15" customHeight="1" spans="1:19">
      <c r="A22" s="18">
        <f t="shared" si="1"/>
        <v>16</v>
      </c>
      <c r="B22" s="18" t="s">
        <v>242</v>
      </c>
      <c r="C22" s="19" t="s">
        <v>267</v>
      </c>
      <c r="D22" s="20" t="s">
        <v>244</v>
      </c>
      <c r="E22" s="21"/>
      <c r="F22" s="22">
        <v>1768025.02</v>
      </c>
      <c r="G22" s="22">
        <f t="shared" si="0"/>
        <v>1768025.02</v>
      </c>
      <c r="H22" s="23" t="s">
        <v>245</v>
      </c>
      <c r="I22" s="43" t="s">
        <v>246</v>
      </c>
      <c r="J22" s="39" t="s">
        <v>247</v>
      </c>
      <c r="K22" s="40"/>
      <c r="L22" s="41"/>
      <c r="M22" s="41"/>
      <c r="N22" s="42"/>
      <c r="O22" s="42"/>
      <c r="P22" s="42"/>
      <c r="Q22" s="42"/>
      <c r="R22" s="48"/>
      <c r="S22" s="42"/>
    </row>
    <row r="23" ht="20.15" customHeight="1" spans="1:19">
      <c r="A23" s="18">
        <f t="shared" si="1"/>
        <v>17</v>
      </c>
      <c r="B23" s="18" t="s">
        <v>242</v>
      </c>
      <c r="C23" s="19" t="s">
        <v>268</v>
      </c>
      <c r="D23" s="20" t="s">
        <v>269</v>
      </c>
      <c r="E23" s="21"/>
      <c r="F23" s="22">
        <v>1200150.45</v>
      </c>
      <c r="G23" s="22">
        <f t="shared" si="0"/>
        <v>1200150.45</v>
      </c>
      <c r="H23" s="23" t="s">
        <v>245</v>
      </c>
      <c r="I23" s="39" t="s">
        <v>246</v>
      </c>
      <c r="J23" s="39" t="s">
        <v>247</v>
      </c>
      <c r="K23" s="40"/>
      <c r="L23" s="41"/>
      <c r="M23" s="41"/>
      <c r="N23" s="42"/>
      <c r="O23" s="42"/>
      <c r="P23" s="42"/>
      <c r="Q23" s="42"/>
      <c r="R23" s="48"/>
      <c r="S23" s="42"/>
    </row>
    <row r="24" ht="20.15" customHeight="1" spans="1:19">
      <c r="A24" s="18">
        <f t="shared" si="1"/>
        <v>18</v>
      </c>
      <c r="B24" s="18" t="s">
        <v>242</v>
      </c>
      <c r="C24" s="19" t="s">
        <v>270</v>
      </c>
      <c r="D24" s="20" t="s">
        <v>249</v>
      </c>
      <c r="E24" s="21"/>
      <c r="F24" s="22">
        <v>333338.1</v>
      </c>
      <c r="G24" s="22">
        <f t="shared" ref="G24:G35" si="2">E24+F24</f>
        <v>333338.1</v>
      </c>
      <c r="H24" s="23" t="s">
        <v>245</v>
      </c>
      <c r="I24" s="39" t="s">
        <v>246</v>
      </c>
      <c r="J24" s="39" t="s">
        <v>247</v>
      </c>
      <c r="K24" s="40"/>
      <c r="L24" s="41"/>
      <c r="M24" s="41"/>
      <c r="N24" s="42"/>
      <c r="O24" s="42"/>
      <c r="P24" s="42"/>
      <c r="Q24" s="42"/>
      <c r="R24" s="48"/>
      <c r="S24" s="42"/>
    </row>
    <row r="25" ht="20.15" customHeight="1" spans="1:19">
      <c r="A25" s="18">
        <f t="shared" si="1"/>
        <v>19</v>
      </c>
      <c r="B25" s="18" t="s">
        <v>242</v>
      </c>
      <c r="C25" s="19" t="s">
        <v>271</v>
      </c>
      <c r="D25" s="20" t="s">
        <v>244</v>
      </c>
      <c r="E25" s="21"/>
      <c r="F25" s="22">
        <v>4178494.92</v>
      </c>
      <c r="G25" s="22">
        <f t="shared" si="2"/>
        <v>4178494.92</v>
      </c>
      <c r="H25" s="23" t="s">
        <v>245</v>
      </c>
      <c r="I25" s="39" t="s">
        <v>246</v>
      </c>
      <c r="J25" s="39" t="s">
        <v>247</v>
      </c>
      <c r="K25" s="40"/>
      <c r="L25" s="41"/>
      <c r="M25" s="41"/>
      <c r="N25" s="42"/>
      <c r="O25" s="42"/>
      <c r="P25" s="42"/>
      <c r="Q25" s="42"/>
      <c r="R25" s="48"/>
      <c r="S25" s="42"/>
    </row>
    <row r="26" ht="20.15" customHeight="1" spans="1:19">
      <c r="A26" s="18">
        <f t="shared" si="1"/>
        <v>20</v>
      </c>
      <c r="B26" s="18" t="s">
        <v>242</v>
      </c>
      <c r="C26" s="19" t="s">
        <v>272</v>
      </c>
      <c r="D26" s="20" t="s">
        <v>244</v>
      </c>
      <c r="E26" s="21"/>
      <c r="F26" s="22">
        <v>1807330</v>
      </c>
      <c r="G26" s="22">
        <f t="shared" si="2"/>
        <v>1807330</v>
      </c>
      <c r="H26" s="23" t="s">
        <v>245</v>
      </c>
      <c r="I26" s="39" t="s">
        <v>246</v>
      </c>
      <c r="J26" s="39" t="s">
        <v>247</v>
      </c>
      <c r="K26" s="40"/>
      <c r="L26" s="41"/>
      <c r="M26" s="41"/>
      <c r="N26" s="42"/>
      <c r="O26" s="42"/>
      <c r="P26" s="42"/>
      <c r="Q26" s="42"/>
      <c r="R26" s="48"/>
      <c r="S26" s="42"/>
    </row>
    <row r="27" ht="20.15" customHeight="1" spans="1:19">
      <c r="A27" s="18">
        <f t="shared" si="1"/>
        <v>21</v>
      </c>
      <c r="B27" s="18" t="s">
        <v>242</v>
      </c>
      <c r="C27" s="19" t="s">
        <v>273</v>
      </c>
      <c r="D27" s="20" t="s">
        <v>263</v>
      </c>
      <c r="E27" s="21"/>
      <c r="F27" s="22">
        <v>733999.7</v>
      </c>
      <c r="G27" s="22">
        <f t="shared" si="2"/>
        <v>733999.7</v>
      </c>
      <c r="H27" s="23" t="s">
        <v>245</v>
      </c>
      <c r="I27" s="39" t="s">
        <v>246</v>
      </c>
      <c r="J27" s="39" t="s">
        <v>247</v>
      </c>
      <c r="K27" s="40"/>
      <c r="L27" s="41"/>
      <c r="M27" s="41"/>
      <c r="N27" s="42"/>
      <c r="O27" s="42"/>
      <c r="P27" s="42"/>
      <c r="Q27" s="42"/>
      <c r="R27" s="48"/>
      <c r="S27" s="42"/>
    </row>
    <row r="28" ht="20.15" customHeight="1" spans="1:19">
      <c r="A28" s="18">
        <f t="shared" si="1"/>
        <v>22</v>
      </c>
      <c r="B28" s="18" t="s">
        <v>242</v>
      </c>
      <c r="C28" s="19" t="s">
        <v>274</v>
      </c>
      <c r="D28" s="20" t="s">
        <v>244</v>
      </c>
      <c r="E28" s="21"/>
      <c r="F28" s="22">
        <v>148690</v>
      </c>
      <c r="G28" s="22">
        <f t="shared" si="2"/>
        <v>148690</v>
      </c>
      <c r="H28" s="23" t="s">
        <v>245</v>
      </c>
      <c r="I28" s="39" t="s">
        <v>246</v>
      </c>
      <c r="J28" s="39" t="s">
        <v>247</v>
      </c>
      <c r="K28" s="40"/>
      <c r="L28" s="41"/>
      <c r="M28" s="41"/>
      <c r="N28" s="42"/>
      <c r="O28" s="42"/>
      <c r="P28" s="42"/>
      <c r="Q28" s="42"/>
      <c r="R28" s="48"/>
      <c r="S28" s="42"/>
    </row>
    <row r="29" ht="20.15" customHeight="1" spans="1:19">
      <c r="A29" s="18">
        <f t="shared" si="1"/>
        <v>23</v>
      </c>
      <c r="B29" s="18" t="s">
        <v>242</v>
      </c>
      <c r="C29" s="19" t="s">
        <v>275</v>
      </c>
      <c r="D29" s="20" t="s">
        <v>244</v>
      </c>
      <c r="E29" s="21"/>
      <c r="F29" s="22">
        <v>210000</v>
      </c>
      <c r="G29" s="22">
        <f t="shared" si="2"/>
        <v>210000</v>
      </c>
      <c r="H29" s="23" t="s">
        <v>245</v>
      </c>
      <c r="I29" s="39" t="s">
        <v>246</v>
      </c>
      <c r="J29" s="39" t="s">
        <v>247</v>
      </c>
      <c r="K29" s="40"/>
      <c r="L29" s="41"/>
      <c r="M29" s="41"/>
      <c r="N29" s="42"/>
      <c r="O29" s="42"/>
      <c r="P29" s="42"/>
      <c r="Q29" s="42"/>
      <c r="R29" s="48"/>
      <c r="S29" s="42"/>
    </row>
    <row r="30" ht="20.15" customHeight="1" spans="1:19">
      <c r="A30" s="18">
        <f t="shared" si="1"/>
        <v>24</v>
      </c>
      <c r="B30" s="18" t="s">
        <v>242</v>
      </c>
      <c r="C30" s="19" t="s">
        <v>276</v>
      </c>
      <c r="D30" s="20" t="s">
        <v>244</v>
      </c>
      <c r="E30" s="21"/>
      <c r="F30" s="22">
        <v>128444.55</v>
      </c>
      <c r="G30" s="22">
        <f t="shared" si="2"/>
        <v>128444.55</v>
      </c>
      <c r="H30" s="23" t="s">
        <v>245</v>
      </c>
      <c r="I30" s="39" t="s">
        <v>246</v>
      </c>
      <c r="J30" s="39" t="s">
        <v>247</v>
      </c>
      <c r="K30" s="40"/>
      <c r="L30" s="41"/>
      <c r="M30" s="41"/>
      <c r="N30" s="42"/>
      <c r="O30" s="42"/>
      <c r="P30" s="42"/>
      <c r="Q30" s="42"/>
      <c r="R30" s="48"/>
      <c r="S30" s="42"/>
    </row>
    <row r="31" ht="20.15" customHeight="1" spans="1:19">
      <c r="A31" s="18">
        <f t="shared" si="1"/>
        <v>25</v>
      </c>
      <c r="B31" s="18" t="s">
        <v>242</v>
      </c>
      <c r="C31" s="19" t="s">
        <v>277</v>
      </c>
      <c r="D31" s="20" t="s">
        <v>278</v>
      </c>
      <c r="E31" s="21"/>
      <c r="F31" s="22">
        <v>55000000</v>
      </c>
      <c r="G31" s="22">
        <f t="shared" si="2"/>
        <v>55000000</v>
      </c>
      <c r="H31" s="23" t="s">
        <v>245</v>
      </c>
      <c r="I31" s="39" t="s">
        <v>246</v>
      </c>
      <c r="J31" s="39" t="s">
        <v>247</v>
      </c>
      <c r="K31" s="40"/>
      <c r="L31" s="41"/>
      <c r="M31" s="41"/>
      <c r="N31" s="42"/>
      <c r="O31" s="42"/>
      <c r="P31" s="42"/>
      <c r="Q31" s="42"/>
      <c r="R31" s="48"/>
      <c r="S31" s="42"/>
    </row>
    <row r="32" ht="20.15" customHeight="1" spans="1:19">
      <c r="A32" s="18">
        <f t="shared" si="1"/>
        <v>26</v>
      </c>
      <c r="B32" s="18" t="s">
        <v>242</v>
      </c>
      <c r="C32" s="19" t="s">
        <v>279</v>
      </c>
      <c r="D32" s="24" t="s">
        <v>280</v>
      </c>
      <c r="E32" s="21"/>
      <c r="F32" s="22">
        <v>4038100</v>
      </c>
      <c r="G32" s="22">
        <f t="shared" si="2"/>
        <v>4038100</v>
      </c>
      <c r="H32" s="23" t="s">
        <v>245</v>
      </c>
      <c r="I32" s="39" t="s">
        <v>246</v>
      </c>
      <c r="J32" s="39" t="s">
        <v>247</v>
      </c>
      <c r="K32" s="40"/>
      <c r="L32" s="41"/>
      <c r="M32" s="41"/>
      <c r="N32" s="42"/>
      <c r="O32" s="42"/>
      <c r="P32" s="42"/>
      <c r="Q32" s="42"/>
      <c r="R32" s="48"/>
      <c r="S32" s="42"/>
    </row>
    <row r="33" ht="20.15" customHeight="1" spans="1:19">
      <c r="A33" s="18">
        <f t="shared" si="1"/>
        <v>27</v>
      </c>
      <c r="B33" s="18" t="s">
        <v>242</v>
      </c>
      <c r="C33" s="19" t="s">
        <v>281</v>
      </c>
      <c r="D33" s="20" t="s">
        <v>282</v>
      </c>
      <c r="E33" s="21"/>
      <c r="F33" s="22">
        <v>128908.57</v>
      </c>
      <c r="G33" s="22">
        <f t="shared" si="2"/>
        <v>128908.57</v>
      </c>
      <c r="H33" s="23" t="s">
        <v>245</v>
      </c>
      <c r="I33" s="39" t="s">
        <v>246</v>
      </c>
      <c r="J33" s="39" t="s">
        <v>247</v>
      </c>
      <c r="K33" s="40"/>
      <c r="L33" s="41"/>
      <c r="M33" s="41"/>
      <c r="N33" s="42"/>
      <c r="O33" s="42"/>
      <c r="P33" s="42"/>
      <c r="Q33" s="42"/>
      <c r="R33" s="48"/>
      <c r="S33" s="42"/>
    </row>
    <row r="34" ht="20.15" customHeight="1" spans="1:19">
      <c r="A34" s="18">
        <f t="shared" si="1"/>
        <v>28</v>
      </c>
      <c r="B34" s="18" t="s">
        <v>242</v>
      </c>
      <c r="C34" s="19" t="s">
        <v>283</v>
      </c>
      <c r="D34" s="20" t="s">
        <v>284</v>
      </c>
      <c r="E34" s="21"/>
      <c r="F34" s="22">
        <v>15800000</v>
      </c>
      <c r="G34" s="22">
        <f t="shared" si="2"/>
        <v>15800000</v>
      </c>
      <c r="H34" s="23" t="s">
        <v>245</v>
      </c>
      <c r="I34" s="39" t="s">
        <v>246</v>
      </c>
      <c r="J34" s="39" t="s">
        <v>247</v>
      </c>
      <c r="K34" s="40"/>
      <c r="L34" s="41"/>
      <c r="M34" s="41"/>
      <c r="N34" s="42"/>
      <c r="O34" s="42"/>
      <c r="P34" s="42"/>
      <c r="Q34" s="42"/>
      <c r="R34" s="48"/>
      <c r="S34" s="42"/>
    </row>
    <row r="35" ht="20.15" customHeight="1" spans="1:19">
      <c r="A35" s="18">
        <f t="shared" si="1"/>
        <v>29</v>
      </c>
      <c r="B35" s="18" t="s">
        <v>242</v>
      </c>
      <c r="C35" s="19" t="s">
        <v>285</v>
      </c>
      <c r="D35" s="20" t="s">
        <v>282</v>
      </c>
      <c r="E35" s="21"/>
      <c r="F35" s="22">
        <v>7107333.33</v>
      </c>
      <c r="G35" s="22">
        <f t="shared" si="2"/>
        <v>7107333.33</v>
      </c>
      <c r="H35" s="23" t="s">
        <v>245</v>
      </c>
      <c r="I35" s="39" t="s">
        <v>246</v>
      </c>
      <c r="J35" s="39" t="s">
        <v>247</v>
      </c>
      <c r="K35" s="40"/>
      <c r="L35" s="41"/>
      <c r="M35" s="41"/>
      <c r="N35" s="42"/>
      <c r="O35" s="42"/>
      <c r="P35" s="42"/>
      <c r="Q35" s="42"/>
      <c r="R35" s="48"/>
      <c r="S35" s="42"/>
    </row>
    <row r="36" ht="20.15" customHeight="1" spans="1:19">
      <c r="A36" s="25" t="s">
        <v>17</v>
      </c>
      <c r="B36" s="18"/>
      <c r="C36" s="18"/>
      <c r="D36" s="26"/>
      <c r="E36" s="22">
        <f>SUM(E7:E35)</f>
        <v>0</v>
      </c>
      <c r="F36" s="22">
        <f>SUM(F7:F35)</f>
        <v>112286547.12</v>
      </c>
      <c r="G36" s="22">
        <f>SUM(G7:G35)</f>
        <v>112286547.12</v>
      </c>
      <c r="H36" s="26"/>
      <c r="I36" s="44"/>
      <c r="J36" s="44"/>
      <c r="K36" s="45"/>
      <c r="L36" s="46"/>
      <c r="M36" s="46"/>
      <c r="N36" s="26"/>
      <c r="O36" s="26"/>
      <c r="P36" s="26"/>
      <c r="Q36" s="26"/>
      <c r="R36" s="49"/>
      <c r="S36" s="26"/>
    </row>
    <row r="38" spans="6:8">
      <c r="F38" s="27"/>
      <c r="G38" s="28"/>
      <c r="H38" s="29"/>
    </row>
    <row r="39" spans="6:8">
      <c r="F39" s="27"/>
      <c r="G39" s="28"/>
      <c r="H39" s="29"/>
    </row>
    <row r="41" spans="6:7">
      <c r="F41" s="27"/>
      <c r="G41" s="29"/>
    </row>
  </sheetData>
  <mergeCells count="15">
    <mergeCell ref="A1:H1"/>
    <mergeCell ref="B2:H2"/>
    <mergeCell ref="L5:R5"/>
    <mergeCell ref="A5:A6"/>
    <mergeCell ref="B5:B6"/>
    <mergeCell ref="C5:C6"/>
    <mergeCell ref="D5:D6"/>
    <mergeCell ref="E5:E6"/>
    <mergeCell ref="F5:F6"/>
    <mergeCell ref="G5:G6"/>
    <mergeCell ref="H5:H6"/>
    <mergeCell ref="I5:I6"/>
    <mergeCell ref="J5:J6"/>
    <mergeCell ref="K5:K6"/>
    <mergeCell ref="S5:S6"/>
  </mergeCells>
  <dataValidations count="1">
    <dataValidation allowBlank="1" showInputMessage="1" prompt="填列债权单位全称" sqref="C5:D5 I5:K5 IY5:IZ5 JE5:JG5 SU5:SV5 TA5:TC5 ACQ5:ACR5 ACW5:ACY5 AMM5:AMN5 AMS5:AMU5 AWI5:AWJ5 AWO5:AWQ5 BGE5:BGF5 BGK5:BGM5 BQA5:BQB5 BQG5:BQI5 BZW5:BZX5 CAC5:CAE5 CJS5:CJT5 CJY5:CKA5 CTO5:CTP5 CTU5:CTW5 DDK5:DDL5 DDQ5:DDS5 DNG5:DNH5 DNM5:DNO5 DXC5:DXD5 DXI5:DXK5 EGY5:EGZ5 EHE5:EHG5 EQU5:EQV5 ERA5:ERC5 FAQ5:FAR5 FAW5:FAY5 FKM5:FKN5 FKS5:FKU5 FUI5:FUJ5 FUO5:FUQ5 GEE5:GEF5 GEK5:GEM5 GOA5:GOB5 GOG5:GOI5 GXW5:GXX5 GYC5:GYE5 HHS5:HHT5 HHY5:HIA5 HRO5:HRP5 HRU5:HRW5 IBK5:IBL5 IBQ5:IBS5 ILG5:ILH5 ILM5:ILO5 IVC5:IVD5 IVI5:IVK5 JEY5:JEZ5 JFE5:JFG5 JOU5:JOV5 JPA5:JPC5 JYQ5:JYR5 JYW5:JYY5 KIM5:KIN5 KIS5:KIU5 KSI5:KSJ5 KSO5:KSQ5 LCE5:LCF5 LCK5:LCM5 LMA5:LMB5 LMG5:LMI5 LVW5:LVX5 LWC5:LWE5 MFS5:MFT5 MFY5:MGA5 MPO5:MPP5 MPU5:MPW5 MZK5:MZL5 MZQ5:MZS5 NJG5:NJH5 NJM5:NJO5 NTC5:NTD5 NTI5:NTK5 OCY5:OCZ5 ODE5:ODG5 OMU5:OMV5 ONA5:ONC5 OWQ5:OWR5 OWW5:OWY5 PGM5:PGN5 PGS5:PGU5 PQI5:PQJ5 PQO5:PQQ5 QAE5:QAF5 QAK5:QAM5 QKA5:QKB5 QKG5:QKI5 QTW5:QTX5 QUC5:QUE5 RDS5:RDT5 RDY5:REA5 RNO5:RNP5 RNU5:RNW5 RXK5:RXL5 RXQ5:RXS5 SHG5:SHH5 SHM5:SHO5 SRC5:SRD5 SRI5:SRK5 TAY5:TAZ5 TBE5:TBG5 TKU5:TKV5 TLA5:TLC5 TUQ5:TUR5 TUW5:TUY5 UEM5:UEN5 UES5:UEU5 UOI5:UOJ5 UOO5:UOQ5 UYE5:UYF5 UYK5:UYM5 VIA5:VIB5 VIG5:VII5 VRW5:VRX5 VSC5:VSE5 WBS5:WBT5 WBY5:WCA5 WLO5:WLP5 WLU5:WLW5 WVK5:WVL5 WVQ5:WVS5 C65446:D65446 I65446:K65446 IY65446:IZ65446 JE65446:JG65446 SU65446:SV65446 TA65446:TC65446 ACQ65446:ACR65446 ACW65446:ACY65446 AMM65446:AMN65446 AMS65446:AMU65446 AWI65446:AWJ65446 AWO65446:AWQ65446 BGE65446:BGF65446 BGK65446:BGM65446 BQA65446:BQB65446 BQG65446:BQI65446 BZW65446:BZX65446 CAC65446:CAE65446 CJS65446:CJT65446 CJY65446:CKA65446 CTO65446:CTP65446 CTU65446:CTW65446 DDK65446:DDL65446 DDQ65446:DDS65446 DNG65446:DNH65446 DNM65446:DNO65446 DXC65446:DXD65446 DXI65446:DXK65446 EGY65446:EGZ65446 EHE65446:EHG65446 EQU65446:EQV65446 ERA65446:ERC65446 FAQ65446:FAR65446 FAW65446:FAY65446 FKM65446:FKN65446 FKS65446:FKU65446 FUI65446:FUJ65446 FUO65446:FUQ65446 GEE65446:GEF65446 GEK65446:GEM65446 GOA65446:GOB65446 GOG65446:GOI65446 GXW65446:GXX65446 GYC65446:GYE65446 HHS65446:HHT65446 HHY65446:HIA65446 HRO65446:HRP65446 HRU65446:HRW65446 IBK65446:IBL65446 IBQ65446:IBS65446 ILG65446:ILH65446 ILM65446:ILO65446 IVC65446:IVD65446 IVI65446:IVK65446 JEY65446:JEZ65446 JFE65446:JFG65446 JOU65446:JOV65446 JPA65446:JPC65446 JYQ65446:JYR65446 JYW65446:JYY65446 KIM65446:KIN65446 KIS65446:KIU65446 KSI65446:KSJ65446 KSO65446:KSQ65446 LCE65446:LCF65446 LCK65446:LCM65446 LMA65446:LMB65446 LMG65446:LMI65446 LVW65446:LVX65446 LWC65446:LWE65446 MFS65446:MFT65446 MFY65446:MGA65446 MPO65446:MPP65446 MPU65446:MPW65446 MZK65446:MZL65446 MZQ65446:MZS65446 NJG65446:NJH65446 NJM65446:NJO65446 NTC65446:NTD65446 NTI65446:NTK65446 OCY65446:OCZ65446 ODE65446:ODG65446 OMU65446:OMV65446 ONA65446:ONC65446 OWQ65446:OWR65446 OWW65446:OWY65446 PGM65446:PGN65446 PGS65446:PGU65446 PQI65446:PQJ65446 PQO65446:PQQ65446 QAE65446:QAF65446 QAK65446:QAM65446 QKA65446:QKB65446 QKG65446:QKI65446 QTW65446:QTX65446 QUC65446:QUE65446 RDS65446:RDT65446 RDY65446:REA65446 RNO65446:RNP65446 RNU65446:RNW65446 RXK65446:RXL65446 RXQ65446:RXS65446 SHG65446:SHH65446 SHM65446:SHO65446 SRC65446:SRD65446 SRI65446:SRK65446 TAY65446:TAZ65446 TBE65446:TBG65446 TKU65446:TKV65446 TLA65446:TLC65446 TUQ65446:TUR65446 TUW65446:TUY65446 UEM65446:UEN65446 UES65446:UEU65446 UOI65446:UOJ65446 UOO65446:UOQ65446 UYE65446:UYF65446 UYK65446:UYM65446 VIA65446:VIB65446 VIG65446:VII65446 VRW65446:VRX65446 VSC65446:VSE65446 WBS65446:WBT65446 WBY65446:WCA65446 WLO65446:WLP65446 WLU65446:WLW65446 WVK65446:WVL65446 WVQ65446:WVS65446 C130982:D130982 I130982:K130982 IY130982:IZ130982 JE130982:JG130982 SU130982:SV130982 TA130982:TC130982 ACQ130982:ACR130982 ACW130982:ACY130982 AMM130982:AMN130982 AMS130982:AMU130982 AWI130982:AWJ130982 AWO130982:AWQ130982 BGE130982:BGF130982 BGK130982:BGM130982 BQA130982:BQB130982 BQG130982:BQI130982 BZW130982:BZX130982 CAC130982:CAE130982 CJS130982:CJT130982 CJY130982:CKA130982 CTO130982:CTP130982 CTU130982:CTW130982 DDK130982:DDL130982 DDQ130982:DDS130982 DNG130982:DNH130982 DNM130982:DNO130982 DXC130982:DXD130982 DXI130982:DXK130982 EGY130982:EGZ130982 EHE130982:EHG130982 EQU130982:EQV130982 ERA130982:ERC130982 FAQ130982:FAR130982 FAW130982:FAY130982 FKM130982:FKN130982 FKS130982:FKU130982 FUI130982:FUJ130982 FUO130982:FUQ130982 GEE130982:GEF130982 GEK130982:GEM130982 GOA130982:GOB130982 GOG130982:GOI130982 GXW130982:GXX130982 GYC130982:GYE130982 HHS130982:HHT130982 HHY130982:HIA130982 HRO130982:HRP130982 HRU130982:HRW130982 IBK130982:IBL130982 IBQ130982:IBS130982 ILG130982:ILH130982 ILM130982:ILO130982 IVC130982:IVD130982 IVI130982:IVK130982 JEY130982:JEZ130982 JFE130982:JFG130982 JOU130982:JOV130982 JPA130982:JPC130982 JYQ130982:JYR130982 JYW130982:JYY130982 KIM130982:KIN130982 KIS130982:KIU130982 KSI130982:KSJ130982 KSO130982:KSQ130982 LCE130982:LCF130982 LCK130982:LCM130982 LMA130982:LMB130982 LMG130982:LMI130982 LVW130982:LVX130982 LWC130982:LWE130982 MFS130982:MFT130982 MFY130982:MGA130982 MPO130982:MPP130982 MPU130982:MPW130982 MZK130982:MZL130982 MZQ130982:MZS130982 NJG130982:NJH130982 NJM130982:NJO130982 NTC130982:NTD130982 NTI130982:NTK130982 OCY130982:OCZ130982 ODE130982:ODG130982 OMU130982:OMV130982 ONA130982:ONC130982 OWQ130982:OWR130982 OWW130982:OWY130982 PGM130982:PGN130982 PGS130982:PGU130982 PQI130982:PQJ130982 PQO130982:PQQ130982 QAE130982:QAF130982 QAK130982:QAM130982 QKA130982:QKB130982 QKG130982:QKI130982 QTW130982:QTX130982 QUC130982:QUE130982 RDS130982:RDT130982 RDY130982:REA130982 RNO130982:RNP130982 RNU130982:RNW130982 RXK130982:RXL130982 RXQ130982:RXS130982 SHG130982:SHH130982 SHM130982:SHO130982 SRC130982:SRD130982 SRI130982:SRK130982 TAY130982:TAZ130982 TBE130982:TBG130982 TKU130982:TKV130982 TLA130982:TLC130982 TUQ130982:TUR130982 TUW130982:TUY130982 UEM130982:UEN130982 UES130982:UEU130982 UOI130982:UOJ130982 UOO130982:UOQ130982 UYE130982:UYF130982 UYK130982:UYM130982 VIA130982:VIB130982 VIG130982:VII130982 VRW130982:VRX130982 VSC130982:VSE130982 WBS130982:WBT130982 WBY130982:WCA130982 WLO130982:WLP130982 WLU130982:WLW130982 WVK130982:WVL130982 WVQ130982:WVS130982 C196518:D196518 I196518:K196518 IY196518:IZ196518 JE196518:JG196518 SU196518:SV196518 TA196518:TC196518 ACQ196518:ACR196518 ACW196518:ACY196518 AMM196518:AMN196518 AMS196518:AMU196518 AWI196518:AWJ196518 AWO196518:AWQ196518 BGE196518:BGF196518 BGK196518:BGM196518 BQA196518:BQB196518 BQG196518:BQI196518 BZW196518:BZX196518 CAC196518:CAE196518 CJS196518:CJT196518 CJY196518:CKA196518 CTO196518:CTP196518 CTU196518:CTW196518 DDK196518:DDL196518 DDQ196518:DDS196518 DNG196518:DNH196518 DNM196518:DNO196518 DXC196518:DXD196518 DXI196518:DXK196518 EGY196518:EGZ196518 EHE196518:EHG196518 EQU196518:EQV196518 ERA196518:ERC196518 FAQ196518:FAR196518 FAW196518:FAY196518 FKM196518:FKN196518 FKS196518:FKU196518 FUI196518:FUJ196518 FUO196518:FUQ196518 GEE196518:GEF196518 GEK196518:GEM196518 GOA196518:GOB196518 GOG196518:GOI196518 GXW196518:GXX196518 GYC196518:GYE196518 HHS196518:HHT196518 HHY196518:HIA196518 HRO196518:HRP196518 HRU196518:HRW196518 IBK196518:IBL196518 IBQ196518:IBS196518 ILG196518:ILH196518 ILM196518:ILO196518 IVC196518:IVD196518 IVI196518:IVK196518 JEY196518:JEZ196518 JFE196518:JFG196518 JOU196518:JOV196518 JPA196518:JPC196518 JYQ196518:JYR196518 JYW196518:JYY196518 KIM196518:KIN196518 KIS196518:KIU196518 KSI196518:KSJ196518 KSO196518:KSQ196518 LCE196518:LCF196518 LCK196518:LCM196518 LMA196518:LMB196518 LMG196518:LMI196518 LVW196518:LVX196518 LWC196518:LWE196518 MFS196518:MFT196518 MFY196518:MGA196518 MPO196518:MPP196518 MPU196518:MPW196518 MZK196518:MZL196518 MZQ196518:MZS196518 NJG196518:NJH196518 NJM196518:NJO196518 NTC196518:NTD196518 NTI196518:NTK196518 OCY196518:OCZ196518 ODE196518:ODG196518 OMU196518:OMV196518 ONA196518:ONC196518 OWQ196518:OWR196518 OWW196518:OWY196518 PGM196518:PGN196518 PGS196518:PGU196518 PQI196518:PQJ196518 PQO196518:PQQ196518 QAE196518:QAF196518 QAK196518:QAM196518 QKA196518:QKB196518 QKG196518:QKI196518 QTW196518:QTX196518 QUC196518:QUE196518 RDS196518:RDT196518 RDY196518:REA196518 RNO196518:RNP196518 RNU196518:RNW196518 RXK196518:RXL196518 RXQ196518:RXS196518 SHG196518:SHH196518 SHM196518:SHO196518 SRC196518:SRD196518 SRI196518:SRK196518 TAY196518:TAZ196518 TBE196518:TBG196518 TKU196518:TKV196518 TLA196518:TLC196518 TUQ196518:TUR196518 TUW196518:TUY196518 UEM196518:UEN196518 UES196518:UEU196518 UOI196518:UOJ196518 UOO196518:UOQ196518 UYE196518:UYF196518 UYK196518:UYM196518 VIA196518:VIB196518 VIG196518:VII196518 VRW196518:VRX196518 VSC196518:VSE196518 WBS196518:WBT196518 WBY196518:WCA196518 WLO196518:WLP196518 WLU196518:WLW196518 WVK196518:WVL196518 WVQ196518:WVS196518 C262054:D262054 I262054:K262054 IY262054:IZ262054 JE262054:JG262054 SU262054:SV262054 TA262054:TC262054 ACQ262054:ACR262054 ACW262054:ACY262054 AMM262054:AMN262054 AMS262054:AMU262054 AWI262054:AWJ262054 AWO262054:AWQ262054 BGE262054:BGF262054 BGK262054:BGM262054 BQA262054:BQB262054 BQG262054:BQI262054 BZW262054:BZX262054 CAC262054:CAE262054 CJS262054:CJT262054 CJY262054:CKA262054 CTO262054:CTP262054 CTU262054:CTW262054 DDK262054:DDL262054 DDQ262054:DDS262054 DNG262054:DNH262054 DNM262054:DNO262054 DXC262054:DXD262054 DXI262054:DXK262054 EGY262054:EGZ262054 EHE262054:EHG262054 EQU262054:EQV262054 ERA262054:ERC262054 FAQ262054:FAR262054 FAW262054:FAY262054 FKM262054:FKN262054 FKS262054:FKU262054 FUI262054:FUJ262054 FUO262054:FUQ262054 GEE262054:GEF262054 GEK262054:GEM262054 GOA262054:GOB262054 GOG262054:GOI262054 GXW262054:GXX262054 GYC262054:GYE262054 HHS262054:HHT262054 HHY262054:HIA262054 HRO262054:HRP262054 HRU262054:HRW262054 IBK262054:IBL262054 IBQ262054:IBS262054 ILG262054:ILH262054 ILM262054:ILO262054 IVC262054:IVD262054 IVI262054:IVK262054 JEY262054:JEZ262054 JFE262054:JFG262054 JOU262054:JOV262054 JPA262054:JPC262054 JYQ262054:JYR262054 JYW262054:JYY262054 KIM262054:KIN262054 KIS262054:KIU262054 KSI262054:KSJ262054 KSO262054:KSQ262054 LCE262054:LCF262054 LCK262054:LCM262054 LMA262054:LMB262054 LMG262054:LMI262054 LVW262054:LVX262054 LWC262054:LWE262054 MFS262054:MFT262054 MFY262054:MGA262054 MPO262054:MPP262054 MPU262054:MPW262054 MZK262054:MZL262054 MZQ262054:MZS262054 NJG262054:NJH262054 NJM262054:NJO262054 NTC262054:NTD262054 NTI262054:NTK262054 OCY262054:OCZ262054 ODE262054:ODG262054 OMU262054:OMV262054 ONA262054:ONC262054 OWQ262054:OWR262054 OWW262054:OWY262054 PGM262054:PGN262054 PGS262054:PGU262054 PQI262054:PQJ262054 PQO262054:PQQ262054 QAE262054:QAF262054 QAK262054:QAM262054 QKA262054:QKB262054 QKG262054:QKI262054 QTW262054:QTX262054 QUC262054:QUE262054 RDS262054:RDT262054 RDY262054:REA262054 RNO262054:RNP262054 RNU262054:RNW262054 RXK262054:RXL262054 RXQ262054:RXS262054 SHG262054:SHH262054 SHM262054:SHO262054 SRC262054:SRD262054 SRI262054:SRK262054 TAY262054:TAZ262054 TBE262054:TBG262054 TKU262054:TKV262054 TLA262054:TLC262054 TUQ262054:TUR262054 TUW262054:TUY262054 UEM262054:UEN262054 UES262054:UEU262054 UOI262054:UOJ262054 UOO262054:UOQ262054 UYE262054:UYF262054 UYK262054:UYM262054 VIA262054:VIB262054 VIG262054:VII262054 VRW262054:VRX262054 VSC262054:VSE262054 WBS262054:WBT262054 WBY262054:WCA262054 WLO262054:WLP262054 WLU262054:WLW262054 WVK262054:WVL262054 WVQ262054:WVS262054 C327590:D327590 I327590:K327590 IY327590:IZ327590 JE327590:JG327590 SU327590:SV327590 TA327590:TC327590 ACQ327590:ACR327590 ACW327590:ACY327590 AMM327590:AMN327590 AMS327590:AMU327590 AWI327590:AWJ327590 AWO327590:AWQ327590 BGE327590:BGF327590 BGK327590:BGM327590 BQA327590:BQB327590 BQG327590:BQI327590 BZW327590:BZX327590 CAC327590:CAE327590 CJS327590:CJT327590 CJY327590:CKA327590 CTO327590:CTP327590 CTU327590:CTW327590 DDK327590:DDL327590 DDQ327590:DDS327590 DNG327590:DNH327590 DNM327590:DNO327590 DXC327590:DXD327590 DXI327590:DXK327590 EGY327590:EGZ327590 EHE327590:EHG327590 EQU327590:EQV327590 ERA327590:ERC327590 FAQ327590:FAR327590 FAW327590:FAY327590 FKM327590:FKN327590 FKS327590:FKU327590 FUI327590:FUJ327590 FUO327590:FUQ327590 GEE327590:GEF327590 GEK327590:GEM327590 GOA327590:GOB327590 GOG327590:GOI327590 GXW327590:GXX327590 GYC327590:GYE327590 HHS327590:HHT327590 HHY327590:HIA327590 HRO327590:HRP327590 HRU327590:HRW327590 IBK327590:IBL327590 IBQ327590:IBS327590 ILG327590:ILH327590 ILM327590:ILO327590 IVC327590:IVD327590 IVI327590:IVK327590 JEY327590:JEZ327590 JFE327590:JFG327590 JOU327590:JOV327590 JPA327590:JPC327590 JYQ327590:JYR327590 JYW327590:JYY327590 KIM327590:KIN327590 KIS327590:KIU327590 KSI327590:KSJ327590 KSO327590:KSQ327590 LCE327590:LCF327590 LCK327590:LCM327590 LMA327590:LMB327590 LMG327590:LMI327590 LVW327590:LVX327590 LWC327590:LWE327590 MFS327590:MFT327590 MFY327590:MGA327590 MPO327590:MPP327590 MPU327590:MPW327590 MZK327590:MZL327590 MZQ327590:MZS327590 NJG327590:NJH327590 NJM327590:NJO327590 NTC327590:NTD327590 NTI327590:NTK327590 OCY327590:OCZ327590 ODE327590:ODG327590 OMU327590:OMV327590 ONA327590:ONC327590 OWQ327590:OWR327590 OWW327590:OWY327590 PGM327590:PGN327590 PGS327590:PGU327590 PQI327590:PQJ327590 PQO327590:PQQ327590 QAE327590:QAF327590 QAK327590:QAM327590 QKA327590:QKB327590 QKG327590:QKI327590 QTW327590:QTX327590 QUC327590:QUE327590 RDS327590:RDT327590 RDY327590:REA327590 RNO327590:RNP327590 RNU327590:RNW327590 RXK327590:RXL327590 RXQ327590:RXS327590 SHG327590:SHH327590 SHM327590:SHO327590 SRC327590:SRD327590 SRI327590:SRK327590 TAY327590:TAZ327590 TBE327590:TBG327590 TKU327590:TKV327590 TLA327590:TLC327590 TUQ327590:TUR327590 TUW327590:TUY327590 UEM327590:UEN327590 UES327590:UEU327590 UOI327590:UOJ327590 UOO327590:UOQ327590 UYE327590:UYF327590 UYK327590:UYM327590 VIA327590:VIB327590 VIG327590:VII327590 VRW327590:VRX327590 VSC327590:VSE327590 WBS327590:WBT327590 WBY327590:WCA327590 WLO327590:WLP327590 WLU327590:WLW327590 WVK327590:WVL327590 WVQ327590:WVS327590 C393126:D393126 I393126:K393126 IY393126:IZ393126 JE393126:JG393126 SU393126:SV393126 TA393126:TC393126 ACQ393126:ACR393126 ACW393126:ACY393126 AMM393126:AMN393126 AMS393126:AMU393126 AWI393126:AWJ393126 AWO393126:AWQ393126 BGE393126:BGF393126 BGK393126:BGM393126 BQA393126:BQB393126 BQG393126:BQI393126 BZW393126:BZX393126 CAC393126:CAE393126 CJS393126:CJT393126 CJY393126:CKA393126 CTO393126:CTP393126 CTU393126:CTW393126 DDK393126:DDL393126 DDQ393126:DDS393126 DNG393126:DNH393126 DNM393126:DNO393126 DXC393126:DXD393126 DXI393126:DXK393126 EGY393126:EGZ393126 EHE393126:EHG393126 EQU393126:EQV393126 ERA393126:ERC393126 FAQ393126:FAR393126 FAW393126:FAY393126 FKM393126:FKN393126 FKS393126:FKU393126 FUI393126:FUJ393126 FUO393126:FUQ393126 GEE393126:GEF393126 GEK393126:GEM393126 GOA393126:GOB393126 GOG393126:GOI393126 GXW393126:GXX393126 GYC393126:GYE393126 HHS393126:HHT393126 HHY393126:HIA393126 HRO393126:HRP393126 HRU393126:HRW393126 IBK393126:IBL393126 IBQ393126:IBS393126 ILG393126:ILH393126 ILM393126:ILO393126 IVC393126:IVD393126 IVI393126:IVK393126 JEY393126:JEZ393126 JFE393126:JFG393126 JOU393126:JOV393126 JPA393126:JPC393126 JYQ393126:JYR393126 JYW393126:JYY393126 KIM393126:KIN393126 KIS393126:KIU393126 KSI393126:KSJ393126 KSO393126:KSQ393126 LCE393126:LCF393126 LCK393126:LCM393126 LMA393126:LMB393126 LMG393126:LMI393126 LVW393126:LVX393126 LWC393126:LWE393126 MFS393126:MFT393126 MFY393126:MGA393126 MPO393126:MPP393126 MPU393126:MPW393126 MZK393126:MZL393126 MZQ393126:MZS393126 NJG393126:NJH393126 NJM393126:NJO393126 NTC393126:NTD393126 NTI393126:NTK393126 OCY393126:OCZ393126 ODE393126:ODG393126 OMU393126:OMV393126 ONA393126:ONC393126 OWQ393126:OWR393126 OWW393126:OWY393126 PGM393126:PGN393126 PGS393126:PGU393126 PQI393126:PQJ393126 PQO393126:PQQ393126 QAE393126:QAF393126 QAK393126:QAM393126 QKA393126:QKB393126 QKG393126:QKI393126 QTW393126:QTX393126 QUC393126:QUE393126 RDS393126:RDT393126 RDY393126:REA393126 RNO393126:RNP393126 RNU393126:RNW393126 RXK393126:RXL393126 RXQ393126:RXS393126 SHG393126:SHH393126 SHM393126:SHO393126 SRC393126:SRD393126 SRI393126:SRK393126 TAY393126:TAZ393126 TBE393126:TBG393126 TKU393126:TKV393126 TLA393126:TLC393126 TUQ393126:TUR393126 TUW393126:TUY393126 UEM393126:UEN393126 UES393126:UEU393126 UOI393126:UOJ393126 UOO393126:UOQ393126 UYE393126:UYF393126 UYK393126:UYM393126 VIA393126:VIB393126 VIG393126:VII393126 VRW393126:VRX393126 VSC393126:VSE393126 WBS393126:WBT393126 WBY393126:WCA393126 WLO393126:WLP393126 WLU393126:WLW393126 WVK393126:WVL393126 WVQ393126:WVS393126 C458662:D458662 I458662:K458662 IY458662:IZ458662 JE458662:JG458662 SU458662:SV458662 TA458662:TC458662 ACQ458662:ACR458662 ACW458662:ACY458662 AMM458662:AMN458662 AMS458662:AMU458662 AWI458662:AWJ458662 AWO458662:AWQ458662 BGE458662:BGF458662 BGK458662:BGM458662 BQA458662:BQB458662 BQG458662:BQI458662 BZW458662:BZX458662 CAC458662:CAE458662 CJS458662:CJT458662 CJY458662:CKA458662 CTO458662:CTP458662 CTU458662:CTW458662 DDK458662:DDL458662 DDQ458662:DDS458662 DNG458662:DNH458662 DNM458662:DNO458662 DXC458662:DXD458662 DXI458662:DXK458662 EGY458662:EGZ458662 EHE458662:EHG458662 EQU458662:EQV458662 ERA458662:ERC458662 FAQ458662:FAR458662 FAW458662:FAY458662 FKM458662:FKN458662 FKS458662:FKU458662 FUI458662:FUJ458662 FUO458662:FUQ458662 GEE458662:GEF458662 GEK458662:GEM458662 GOA458662:GOB458662 GOG458662:GOI458662 GXW458662:GXX458662 GYC458662:GYE458662 HHS458662:HHT458662 HHY458662:HIA458662 HRO458662:HRP458662 HRU458662:HRW458662 IBK458662:IBL458662 IBQ458662:IBS458662 ILG458662:ILH458662 ILM458662:ILO458662 IVC458662:IVD458662 IVI458662:IVK458662 JEY458662:JEZ458662 JFE458662:JFG458662 JOU458662:JOV458662 JPA458662:JPC458662 JYQ458662:JYR458662 JYW458662:JYY458662 KIM458662:KIN458662 KIS458662:KIU458662 KSI458662:KSJ458662 KSO458662:KSQ458662 LCE458662:LCF458662 LCK458662:LCM458662 LMA458662:LMB458662 LMG458662:LMI458662 LVW458662:LVX458662 LWC458662:LWE458662 MFS458662:MFT458662 MFY458662:MGA458662 MPO458662:MPP458662 MPU458662:MPW458662 MZK458662:MZL458662 MZQ458662:MZS458662 NJG458662:NJH458662 NJM458662:NJO458662 NTC458662:NTD458662 NTI458662:NTK458662 OCY458662:OCZ458662 ODE458662:ODG458662 OMU458662:OMV458662 ONA458662:ONC458662 OWQ458662:OWR458662 OWW458662:OWY458662 PGM458662:PGN458662 PGS458662:PGU458662 PQI458662:PQJ458662 PQO458662:PQQ458662 QAE458662:QAF458662 QAK458662:QAM458662 QKA458662:QKB458662 QKG458662:QKI458662 QTW458662:QTX458662 QUC458662:QUE458662 RDS458662:RDT458662 RDY458662:REA458662 RNO458662:RNP458662 RNU458662:RNW458662 RXK458662:RXL458662 RXQ458662:RXS458662 SHG458662:SHH458662 SHM458662:SHO458662 SRC458662:SRD458662 SRI458662:SRK458662 TAY458662:TAZ458662 TBE458662:TBG458662 TKU458662:TKV458662 TLA458662:TLC458662 TUQ458662:TUR458662 TUW458662:TUY458662 UEM458662:UEN458662 UES458662:UEU458662 UOI458662:UOJ458662 UOO458662:UOQ458662 UYE458662:UYF458662 UYK458662:UYM458662 VIA458662:VIB458662 VIG458662:VII458662 VRW458662:VRX458662 VSC458662:VSE458662 WBS458662:WBT458662 WBY458662:WCA458662 WLO458662:WLP458662 WLU458662:WLW458662 WVK458662:WVL458662 WVQ458662:WVS458662 C524198:D524198 I524198:K524198 IY524198:IZ524198 JE524198:JG524198 SU524198:SV524198 TA524198:TC524198 ACQ524198:ACR524198 ACW524198:ACY524198 AMM524198:AMN524198 AMS524198:AMU524198 AWI524198:AWJ524198 AWO524198:AWQ524198 BGE524198:BGF524198 BGK524198:BGM524198 BQA524198:BQB524198 BQG524198:BQI524198 BZW524198:BZX524198 CAC524198:CAE524198 CJS524198:CJT524198 CJY524198:CKA524198 CTO524198:CTP524198 CTU524198:CTW524198 DDK524198:DDL524198 DDQ524198:DDS524198 DNG524198:DNH524198 DNM524198:DNO524198 DXC524198:DXD524198 DXI524198:DXK524198 EGY524198:EGZ524198 EHE524198:EHG524198 EQU524198:EQV524198 ERA524198:ERC524198 FAQ524198:FAR524198 FAW524198:FAY524198 FKM524198:FKN524198 FKS524198:FKU524198 FUI524198:FUJ524198 FUO524198:FUQ524198 GEE524198:GEF524198 GEK524198:GEM524198 GOA524198:GOB524198 GOG524198:GOI524198 GXW524198:GXX524198 GYC524198:GYE524198 HHS524198:HHT524198 HHY524198:HIA524198 HRO524198:HRP524198 HRU524198:HRW524198 IBK524198:IBL524198 IBQ524198:IBS524198 ILG524198:ILH524198 ILM524198:ILO524198 IVC524198:IVD524198 IVI524198:IVK524198 JEY524198:JEZ524198 JFE524198:JFG524198 JOU524198:JOV524198 JPA524198:JPC524198 JYQ524198:JYR524198 JYW524198:JYY524198 KIM524198:KIN524198 KIS524198:KIU524198 KSI524198:KSJ524198 KSO524198:KSQ524198 LCE524198:LCF524198 LCK524198:LCM524198 LMA524198:LMB524198 LMG524198:LMI524198 LVW524198:LVX524198 LWC524198:LWE524198 MFS524198:MFT524198 MFY524198:MGA524198 MPO524198:MPP524198 MPU524198:MPW524198 MZK524198:MZL524198 MZQ524198:MZS524198 NJG524198:NJH524198 NJM524198:NJO524198 NTC524198:NTD524198 NTI524198:NTK524198 OCY524198:OCZ524198 ODE524198:ODG524198 OMU524198:OMV524198 ONA524198:ONC524198 OWQ524198:OWR524198 OWW524198:OWY524198 PGM524198:PGN524198 PGS524198:PGU524198 PQI524198:PQJ524198 PQO524198:PQQ524198 QAE524198:QAF524198 QAK524198:QAM524198 QKA524198:QKB524198 QKG524198:QKI524198 QTW524198:QTX524198 QUC524198:QUE524198 RDS524198:RDT524198 RDY524198:REA524198 RNO524198:RNP524198 RNU524198:RNW524198 RXK524198:RXL524198 RXQ524198:RXS524198 SHG524198:SHH524198 SHM524198:SHO524198 SRC524198:SRD524198 SRI524198:SRK524198 TAY524198:TAZ524198 TBE524198:TBG524198 TKU524198:TKV524198 TLA524198:TLC524198 TUQ524198:TUR524198 TUW524198:TUY524198 UEM524198:UEN524198 UES524198:UEU524198 UOI524198:UOJ524198 UOO524198:UOQ524198 UYE524198:UYF524198 UYK524198:UYM524198 VIA524198:VIB524198 VIG524198:VII524198 VRW524198:VRX524198 VSC524198:VSE524198 WBS524198:WBT524198 WBY524198:WCA524198 WLO524198:WLP524198 WLU524198:WLW524198 WVK524198:WVL524198 WVQ524198:WVS524198 C589734:D589734 I589734:K589734 IY589734:IZ589734 JE589734:JG589734 SU589734:SV589734 TA589734:TC589734 ACQ589734:ACR589734 ACW589734:ACY589734 AMM589734:AMN589734 AMS589734:AMU589734 AWI589734:AWJ589734 AWO589734:AWQ589734 BGE589734:BGF589734 BGK589734:BGM589734 BQA589734:BQB589734 BQG589734:BQI589734 BZW589734:BZX589734 CAC589734:CAE589734 CJS589734:CJT589734 CJY589734:CKA589734 CTO589734:CTP589734 CTU589734:CTW589734 DDK589734:DDL589734 DDQ589734:DDS589734 DNG589734:DNH589734 DNM589734:DNO589734 DXC589734:DXD589734 DXI589734:DXK589734 EGY589734:EGZ589734 EHE589734:EHG589734 EQU589734:EQV589734 ERA589734:ERC589734 FAQ589734:FAR589734 FAW589734:FAY589734 FKM589734:FKN589734 FKS589734:FKU589734 FUI589734:FUJ589734 FUO589734:FUQ589734 GEE589734:GEF589734 GEK589734:GEM589734 GOA589734:GOB589734 GOG589734:GOI589734 GXW589734:GXX589734 GYC589734:GYE589734 HHS589734:HHT589734 HHY589734:HIA589734 HRO589734:HRP589734 HRU589734:HRW589734 IBK589734:IBL589734 IBQ589734:IBS589734 ILG589734:ILH589734 ILM589734:ILO589734 IVC589734:IVD589734 IVI589734:IVK589734 JEY589734:JEZ589734 JFE589734:JFG589734 JOU589734:JOV589734 JPA589734:JPC589734 JYQ589734:JYR589734 JYW589734:JYY589734 KIM589734:KIN589734 KIS589734:KIU589734 KSI589734:KSJ589734 KSO589734:KSQ589734 LCE589734:LCF589734 LCK589734:LCM589734 LMA589734:LMB589734 LMG589734:LMI589734 LVW589734:LVX589734 LWC589734:LWE589734 MFS589734:MFT589734 MFY589734:MGA589734 MPO589734:MPP589734 MPU589734:MPW589734 MZK589734:MZL589734 MZQ589734:MZS589734 NJG589734:NJH589734 NJM589734:NJO589734 NTC589734:NTD589734 NTI589734:NTK589734 OCY589734:OCZ589734 ODE589734:ODG589734 OMU589734:OMV589734 ONA589734:ONC589734 OWQ589734:OWR589734 OWW589734:OWY589734 PGM589734:PGN589734 PGS589734:PGU589734 PQI589734:PQJ589734 PQO589734:PQQ589734 QAE589734:QAF589734 QAK589734:QAM589734 QKA589734:QKB589734 QKG589734:QKI589734 QTW589734:QTX589734 QUC589734:QUE589734 RDS589734:RDT589734 RDY589734:REA589734 RNO589734:RNP589734 RNU589734:RNW589734 RXK589734:RXL589734 RXQ589734:RXS589734 SHG589734:SHH589734 SHM589734:SHO589734 SRC589734:SRD589734 SRI589734:SRK589734 TAY589734:TAZ589734 TBE589734:TBG589734 TKU589734:TKV589734 TLA589734:TLC589734 TUQ589734:TUR589734 TUW589734:TUY589734 UEM589734:UEN589734 UES589734:UEU589734 UOI589734:UOJ589734 UOO589734:UOQ589734 UYE589734:UYF589734 UYK589734:UYM589734 VIA589734:VIB589734 VIG589734:VII589734 VRW589734:VRX589734 VSC589734:VSE589734 WBS589734:WBT589734 WBY589734:WCA589734 WLO589734:WLP589734 WLU589734:WLW589734 WVK589734:WVL589734 WVQ589734:WVS589734 C655270:D655270 I655270:K655270 IY655270:IZ655270 JE655270:JG655270 SU655270:SV655270 TA655270:TC655270 ACQ655270:ACR655270 ACW655270:ACY655270 AMM655270:AMN655270 AMS655270:AMU655270 AWI655270:AWJ655270 AWO655270:AWQ655270 BGE655270:BGF655270 BGK655270:BGM655270 BQA655270:BQB655270 BQG655270:BQI655270 BZW655270:BZX655270 CAC655270:CAE655270 CJS655270:CJT655270 CJY655270:CKA655270 CTO655270:CTP655270 CTU655270:CTW655270 DDK655270:DDL655270 DDQ655270:DDS655270 DNG655270:DNH655270 DNM655270:DNO655270 DXC655270:DXD655270 DXI655270:DXK655270 EGY655270:EGZ655270 EHE655270:EHG655270 EQU655270:EQV655270 ERA655270:ERC655270 FAQ655270:FAR655270 FAW655270:FAY655270 FKM655270:FKN655270 FKS655270:FKU655270 FUI655270:FUJ655270 FUO655270:FUQ655270 GEE655270:GEF655270 GEK655270:GEM655270 GOA655270:GOB655270 GOG655270:GOI655270 GXW655270:GXX655270 GYC655270:GYE655270 HHS655270:HHT655270 HHY655270:HIA655270 HRO655270:HRP655270 HRU655270:HRW655270 IBK655270:IBL655270 IBQ655270:IBS655270 ILG655270:ILH655270 ILM655270:ILO655270 IVC655270:IVD655270 IVI655270:IVK655270 JEY655270:JEZ655270 JFE655270:JFG655270 JOU655270:JOV655270 JPA655270:JPC655270 JYQ655270:JYR655270 JYW655270:JYY655270 KIM655270:KIN655270 KIS655270:KIU655270 KSI655270:KSJ655270 KSO655270:KSQ655270 LCE655270:LCF655270 LCK655270:LCM655270 LMA655270:LMB655270 LMG655270:LMI655270 LVW655270:LVX655270 LWC655270:LWE655270 MFS655270:MFT655270 MFY655270:MGA655270 MPO655270:MPP655270 MPU655270:MPW655270 MZK655270:MZL655270 MZQ655270:MZS655270 NJG655270:NJH655270 NJM655270:NJO655270 NTC655270:NTD655270 NTI655270:NTK655270 OCY655270:OCZ655270 ODE655270:ODG655270 OMU655270:OMV655270 ONA655270:ONC655270 OWQ655270:OWR655270 OWW655270:OWY655270 PGM655270:PGN655270 PGS655270:PGU655270 PQI655270:PQJ655270 PQO655270:PQQ655270 QAE655270:QAF655270 QAK655270:QAM655270 QKA655270:QKB655270 QKG655270:QKI655270 QTW655270:QTX655270 QUC655270:QUE655270 RDS655270:RDT655270 RDY655270:REA655270 RNO655270:RNP655270 RNU655270:RNW655270 RXK655270:RXL655270 RXQ655270:RXS655270 SHG655270:SHH655270 SHM655270:SHO655270 SRC655270:SRD655270 SRI655270:SRK655270 TAY655270:TAZ655270 TBE655270:TBG655270 TKU655270:TKV655270 TLA655270:TLC655270 TUQ655270:TUR655270 TUW655270:TUY655270 UEM655270:UEN655270 UES655270:UEU655270 UOI655270:UOJ655270 UOO655270:UOQ655270 UYE655270:UYF655270 UYK655270:UYM655270 VIA655270:VIB655270 VIG655270:VII655270 VRW655270:VRX655270 VSC655270:VSE655270 WBS655270:WBT655270 WBY655270:WCA655270 WLO655270:WLP655270 WLU655270:WLW655270 WVK655270:WVL655270 WVQ655270:WVS655270 C720806:D720806 I720806:K720806 IY720806:IZ720806 JE720806:JG720806 SU720806:SV720806 TA720806:TC720806 ACQ720806:ACR720806 ACW720806:ACY720806 AMM720806:AMN720806 AMS720806:AMU720806 AWI720806:AWJ720806 AWO720806:AWQ720806 BGE720806:BGF720806 BGK720806:BGM720806 BQA720806:BQB720806 BQG720806:BQI720806 BZW720806:BZX720806 CAC720806:CAE720806 CJS720806:CJT720806 CJY720806:CKA720806 CTO720806:CTP720806 CTU720806:CTW720806 DDK720806:DDL720806 DDQ720806:DDS720806 DNG720806:DNH720806 DNM720806:DNO720806 DXC720806:DXD720806 DXI720806:DXK720806 EGY720806:EGZ720806 EHE720806:EHG720806 EQU720806:EQV720806 ERA720806:ERC720806 FAQ720806:FAR720806 FAW720806:FAY720806 FKM720806:FKN720806 FKS720806:FKU720806 FUI720806:FUJ720806 FUO720806:FUQ720806 GEE720806:GEF720806 GEK720806:GEM720806 GOA720806:GOB720806 GOG720806:GOI720806 GXW720806:GXX720806 GYC720806:GYE720806 HHS720806:HHT720806 HHY720806:HIA720806 HRO720806:HRP720806 HRU720806:HRW720806 IBK720806:IBL720806 IBQ720806:IBS720806 ILG720806:ILH720806 ILM720806:ILO720806 IVC720806:IVD720806 IVI720806:IVK720806 JEY720806:JEZ720806 JFE720806:JFG720806 JOU720806:JOV720806 JPA720806:JPC720806 JYQ720806:JYR720806 JYW720806:JYY720806 KIM720806:KIN720806 KIS720806:KIU720806 KSI720806:KSJ720806 KSO720806:KSQ720806 LCE720806:LCF720806 LCK720806:LCM720806 LMA720806:LMB720806 LMG720806:LMI720806 LVW720806:LVX720806 LWC720806:LWE720806 MFS720806:MFT720806 MFY720806:MGA720806 MPO720806:MPP720806 MPU720806:MPW720806 MZK720806:MZL720806 MZQ720806:MZS720806 NJG720806:NJH720806 NJM720806:NJO720806 NTC720806:NTD720806 NTI720806:NTK720806 OCY720806:OCZ720806 ODE720806:ODG720806 OMU720806:OMV720806 ONA720806:ONC720806 OWQ720806:OWR720806 OWW720806:OWY720806 PGM720806:PGN720806 PGS720806:PGU720806 PQI720806:PQJ720806 PQO720806:PQQ720806 QAE720806:QAF720806 QAK720806:QAM720806 QKA720806:QKB720806 QKG720806:QKI720806 QTW720806:QTX720806 QUC720806:QUE720806 RDS720806:RDT720806 RDY720806:REA720806 RNO720806:RNP720806 RNU720806:RNW720806 RXK720806:RXL720806 RXQ720806:RXS720806 SHG720806:SHH720806 SHM720806:SHO720806 SRC720806:SRD720806 SRI720806:SRK720806 TAY720806:TAZ720806 TBE720806:TBG720806 TKU720806:TKV720806 TLA720806:TLC720806 TUQ720806:TUR720806 TUW720806:TUY720806 UEM720806:UEN720806 UES720806:UEU720806 UOI720806:UOJ720806 UOO720806:UOQ720806 UYE720806:UYF720806 UYK720806:UYM720806 VIA720806:VIB720806 VIG720806:VII720806 VRW720806:VRX720806 VSC720806:VSE720806 WBS720806:WBT720806 WBY720806:WCA720806 WLO720806:WLP720806 WLU720806:WLW720806 WVK720806:WVL720806 WVQ720806:WVS720806 C786342:D786342 I786342:K786342 IY786342:IZ786342 JE786342:JG786342 SU786342:SV786342 TA786342:TC786342 ACQ786342:ACR786342 ACW786342:ACY786342 AMM786342:AMN786342 AMS786342:AMU786342 AWI786342:AWJ786342 AWO786342:AWQ786342 BGE786342:BGF786342 BGK786342:BGM786342 BQA786342:BQB786342 BQG786342:BQI786342 BZW786342:BZX786342 CAC786342:CAE786342 CJS786342:CJT786342 CJY786342:CKA786342 CTO786342:CTP786342 CTU786342:CTW786342 DDK786342:DDL786342 DDQ786342:DDS786342 DNG786342:DNH786342 DNM786342:DNO786342 DXC786342:DXD786342 DXI786342:DXK786342 EGY786342:EGZ786342 EHE786342:EHG786342 EQU786342:EQV786342 ERA786342:ERC786342 FAQ786342:FAR786342 FAW786342:FAY786342 FKM786342:FKN786342 FKS786342:FKU786342 FUI786342:FUJ786342 FUO786342:FUQ786342 GEE786342:GEF786342 GEK786342:GEM786342 GOA786342:GOB786342 GOG786342:GOI786342 GXW786342:GXX786342 GYC786342:GYE786342 HHS786342:HHT786342 HHY786342:HIA786342 HRO786342:HRP786342 HRU786342:HRW786342 IBK786342:IBL786342 IBQ786342:IBS786342 ILG786342:ILH786342 ILM786342:ILO786342 IVC786342:IVD786342 IVI786342:IVK786342 JEY786342:JEZ786342 JFE786342:JFG786342 JOU786342:JOV786342 JPA786342:JPC786342 JYQ786342:JYR786342 JYW786342:JYY786342 KIM786342:KIN786342 KIS786342:KIU786342 KSI786342:KSJ786342 KSO786342:KSQ786342 LCE786342:LCF786342 LCK786342:LCM786342 LMA786342:LMB786342 LMG786342:LMI786342 LVW786342:LVX786342 LWC786342:LWE786342 MFS786342:MFT786342 MFY786342:MGA786342 MPO786342:MPP786342 MPU786342:MPW786342 MZK786342:MZL786342 MZQ786342:MZS786342 NJG786342:NJH786342 NJM786342:NJO786342 NTC786342:NTD786342 NTI786342:NTK786342 OCY786342:OCZ786342 ODE786342:ODG786342 OMU786342:OMV786342 ONA786342:ONC786342 OWQ786342:OWR786342 OWW786342:OWY786342 PGM786342:PGN786342 PGS786342:PGU786342 PQI786342:PQJ786342 PQO786342:PQQ786342 QAE786342:QAF786342 QAK786342:QAM786342 QKA786342:QKB786342 QKG786342:QKI786342 QTW786342:QTX786342 QUC786342:QUE786342 RDS786342:RDT786342 RDY786342:REA786342 RNO786342:RNP786342 RNU786342:RNW786342 RXK786342:RXL786342 RXQ786342:RXS786342 SHG786342:SHH786342 SHM786342:SHO786342 SRC786342:SRD786342 SRI786342:SRK786342 TAY786342:TAZ786342 TBE786342:TBG786342 TKU786342:TKV786342 TLA786342:TLC786342 TUQ786342:TUR786342 TUW786342:TUY786342 UEM786342:UEN786342 UES786342:UEU786342 UOI786342:UOJ786342 UOO786342:UOQ786342 UYE786342:UYF786342 UYK786342:UYM786342 VIA786342:VIB786342 VIG786342:VII786342 VRW786342:VRX786342 VSC786342:VSE786342 WBS786342:WBT786342 WBY786342:WCA786342 WLO786342:WLP786342 WLU786342:WLW786342 WVK786342:WVL786342 WVQ786342:WVS786342 C851878:D851878 I851878:K851878 IY851878:IZ851878 JE851878:JG851878 SU851878:SV851878 TA851878:TC851878 ACQ851878:ACR851878 ACW851878:ACY851878 AMM851878:AMN851878 AMS851878:AMU851878 AWI851878:AWJ851878 AWO851878:AWQ851878 BGE851878:BGF851878 BGK851878:BGM851878 BQA851878:BQB851878 BQG851878:BQI851878 BZW851878:BZX851878 CAC851878:CAE851878 CJS851878:CJT851878 CJY851878:CKA851878 CTO851878:CTP851878 CTU851878:CTW851878 DDK851878:DDL851878 DDQ851878:DDS851878 DNG851878:DNH851878 DNM851878:DNO851878 DXC851878:DXD851878 DXI851878:DXK851878 EGY851878:EGZ851878 EHE851878:EHG851878 EQU851878:EQV851878 ERA851878:ERC851878 FAQ851878:FAR851878 FAW851878:FAY851878 FKM851878:FKN851878 FKS851878:FKU851878 FUI851878:FUJ851878 FUO851878:FUQ851878 GEE851878:GEF851878 GEK851878:GEM851878 GOA851878:GOB851878 GOG851878:GOI851878 GXW851878:GXX851878 GYC851878:GYE851878 HHS851878:HHT851878 HHY851878:HIA851878 HRO851878:HRP851878 HRU851878:HRW851878 IBK851878:IBL851878 IBQ851878:IBS851878 ILG851878:ILH851878 ILM851878:ILO851878 IVC851878:IVD851878 IVI851878:IVK851878 JEY851878:JEZ851878 JFE851878:JFG851878 JOU851878:JOV851878 JPA851878:JPC851878 JYQ851878:JYR851878 JYW851878:JYY851878 KIM851878:KIN851878 KIS851878:KIU851878 KSI851878:KSJ851878 KSO851878:KSQ851878 LCE851878:LCF851878 LCK851878:LCM851878 LMA851878:LMB851878 LMG851878:LMI851878 LVW851878:LVX851878 LWC851878:LWE851878 MFS851878:MFT851878 MFY851878:MGA851878 MPO851878:MPP851878 MPU851878:MPW851878 MZK851878:MZL851878 MZQ851878:MZS851878 NJG851878:NJH851878 NJM851878:NJO851878 NTC851878:NTD851878 NTI851878:NTK851878 OCY851878:OCZ851878 ODE851878:ODG851878 OMU851878:OMV851878 ONA851878:ONC851878 OWQ851878:OWR851878 OWW851878:OWY851878 PGM851878:PGN851878 PGS851878:PGU851878 PQI851878:PQJ851878 PQO851878:PQQ851878 QAE851878:QAF851878 QAK851878:QAM851878 QKA851878:QKB851878 QKG851878:QKI851878 QTW851878:QTX851878 QUC851878:QUE851878 RDS851878:RDT851878 RDY851878:REA851878 RNO851878:RNP851878 RNU851878:RNW851878 RXK851878:RXL851878 RXQ851878:RXS851878 SHG851878:SHH851878 SHM851878:SHO851878 SRC851878:SRD851878 SRI851878:SRK851878 TAY851878:TAZ851878 TBE851878:TBG851878 TKU851878:TKV851878 TLA851878:TLC851878 TUQ851878:TUR851878 TUW851878:TUY851878 UEM851878:UEN851878 UES851878:UEU851878 UOI851878:UOJ851878 UOO851878:UOQ851878 UYE851878:UYF851878 UYK851878:UYM851878 VIA851878:VIB851878 VIG851878:VII851878 VRW851878:VRX851878 VSC851878:VSE851878 WBS851878:WBT851878 WBY851878:WCA851878 WLO851878:WLP851878 WLU851878:WLW851878 WVK851878:WVL851878 WVQ851878:WVS851878 C917414:D917414 I917414:K917414 IY917414:IZ917414 JE917414:JG917414 SU917414:SV917414 TA917414:TC917414 ACQ917414:ACR917414 ACW917414:ACY917414 AMM917414:AMN917414 AMS917414:AMU917414 AWI917414:AWJ917414 AWO917414:AWQ917414 BGE917414:BGF917414 BGK917414:BGM917414 BQA917414:BQB917414 BQG917414:BQI917414 BZW917414:BZX917414 CAC917414:CAE917414 CJS917414:CJT917414 CJY917414:CKA917414 CTO917414:CTP917414 CTU917414:CTW917414 DDK917414:DDL917414 DDQ917414:DDS917414 DNG917414:DNH917414 DNM917414:DNO917414 DXC917414:DXD917414 DXI917414:DXK917414 EGY917414:EGZ917414 EHE917414:EHG917414 EQU917414:EQV917414 ERA917414:ERC917414 FAQ917414:FAR917414 FAW917414:FAY917414 FKM917414:FKN917414 FKS917414:FKU917414 FUI917414:FUJ917414 FUO917414:FUQ917414 GEE917414:GEF917414 GEK917414:GEM917414 GOA917414:GOB917414 GOG917414:GOI917414 GXW917414:GXX917414 GYC917414:GYE917414 HHS917414:HHT917414 HHY917414:HIA917414 HRO917414:HRP917414 HRU917414:HRW917414 IBK917414:IBL917414 IBQ917414:IBS917414 ILG917414:ILH917414 ILM917414:ILO917414 IVC917414:IVD917414 IVI917414:IVK917414 JEY917414:JEZ917414 JFE917414:JFG917414 JOU917414:JOV917414 JPA917414:JPC917414 JYQ917414:JYR917414 JYW917414:JYY917414 KIM917414:KIN917414 KIS917414:KIU917414 KSI917414:KSJ917414 KSO917414:KSQ917414 LCE917414:LCF917414 LCK917414:LCM917414 LMA917414:LMB917414 LMG917414:LMI917414 LVW917414:LVX917414 LWC917414:LWE917414 MFS917414:MFT917414 MFY917414:MGA917414 MPO917414:MPP917414 MPU917414:MPW917414 MZK917414:MZL917414 MZQ917414:MZS917414 NJG917414:NJH917414 NJM917414:NJO917414 NTC917414:NTD917414 NTI917414:NTK917414 OCY917414:OCZ917414 ODE917414:ODG917414 OMU917414:OMV917414 ONA917414:ONC917414 OWQ917414:OWR917414 OWW917414:OWY917414 PGM917414:PGN917414 PGS917414:PGU917414 PQI917414:PQJ917414 PQO917414:PQQ917414 QAE917414:QAF917414 QAK917414:QAM917414 QKA917414:QKB917414 QKG917414:QKI917414 QTW917414:QTX917414 QUC917414:QUE917414 RDS917414:RDT917414 RDY917414:REA917414 RNO917414:RNP917414 RNU917414:RNW917414 RXK917414:RXL917414 RXQ917414:RXS917414 SHG917414:SHH917414 SHM917414:SHO917414 SRC917414:SRD917414 SRI917414:SRK917414 TAY917414:TAZ917414 TBE917414:TBG917414 TKU917414:TKV917414 TLA917414:TLC917414 TUQ917414:TUR917414 TUW917414:TUY917414 UEM917414:UEN917414 UES917414:UEU917414 UOI917414:UOJ917414 UOO917414:UOQ917414 UYE917414:UYF917414 UYK917414:UYM917414 VIA917414:VIB917414 VIG917414:VII917414 VRW917414:VRX917414 VSC917414:VSE917414 WBS917414:WBT917414 WBY917414:WCA917414 WLO917414:WLP917414 WLU917414:WLW917414 WVK917414:WVL917414 WVQ917414:WVS917414 C982950:D982950 I982950:K982950 IY982950:IZ982950 JE982950:JG982950 SU982950:SV982950 TA982950:TC982950 ACQ982950:ACR982950 ACW982950:ACY982950 AMM982950:AMN982950 AMS982950:AMU982950 AWI982950:AWJ982950 AWO982950:AWQ982950 BGE982950:BGF982950 BGK982950:BGM982950 BQA982950:BQB982950 BQG982950:BQI982950 BZW982950:BZX982950 CAC982950:CAE982950 CJS982950:CJT982950 CJY982950:CKA982950 CTO982950:CTP982950 CTU982950:CTW982950 DDK982950:DDL982950 DDQ982950:DDS982950 DNG982950:DNH982950 DNM982950:DNO982950 DXC982950:DXD982950 DXI982950:DXK982950 EGY982950:EGZ982950 EHE982950:EHG982950 EQU982950:EQV982950 ERA982950:ERC982950 FAQ982950:FAR982950 FAW982950:FAY982950 FKM982950:FKN982950 FKS982950:FKU982950 FUI982950:FUJ982950 FUO982950:FUQ982950 GEE982950:GEF982950 GEK982950:GEM982950 GOA982950:GOB982950 GOG982950:GOI982950 GXW982950:GXX982950 GYC982950:GYE982950 HHS982950:HHT982950 HHY982950:HIA982950 HRO982950:HRP982950 HRU982950:HRW982950 IBK982950:IBL982950 IBQ982950:IBS982950 ILG982950:ILH982950 ILM982950:ILO982950 IVC982950:IVD982950 IVI982950:IVK982950 JEY982950:JEZ982950 JFE982950:JFG982950 JOU982950:JOV982950 JPA982950:JPC982950 JYQ982950:JYR982950 JYW982950:JYY982950 KIM982950:KIN982950 KIS982950:KIU982950 KSI982950:KSJ982950 KSO982950:KSQ982950 LCE982950:LCF982950 LCK982950:LCM982950 LMA982950:LMB982950 LMG982950:LMI982950 LVW982950:LVX982950 LWC982950:LWE982950 MFS982950:MFT982950 MFY982950:MGA982950 MPO982950:MPP982950 MPU982950:MPW982950 MZK982950:MZL982950 MZQ982950:MZS982950 NJG982950:NJH982950 NJM982950:NJO982950 NTC982950:NTD982950 NTI982950:NTK982950 OCY982950:OCZ982950 ODE982950:ODG982950 OMU982950:OMV982950 ONA982950:ONC982950 OWQ982950:OWR982950 OWW982950:OWY982950 PGM982950:PGN982950 PGS982950:PGU982950 PQI982950:PQJ982950 PQO982950:PQQ982950 QAE982950:QAF982950 QAK982950:QAM982950 QKA982950:QKB982950 QKG982950:QKI982950 QTW982950:QTX982950 QUC982950:QUE982950 RDS982950:RDT982950 RDY982950:REA982950 RNO982950:RNP982950 RNU982950:RNW982950 RXK982950:RXL982950 RXQ982950:RXS982950 SHG982950:SHH982950 SHM982950:SHO982950 SRC982950:SRD982950 SRI982950:SRK982950 TAY982950:TAZ982950 TBE982950:TBG982950 TKU982950:TKV982950 TLA982950:TLC982950 TUQ982950:TUR982950 TUW982950:TUY982950 UEM982950:UEN982950 UES982950:UEU982950 UOI982950:UOJ982950 UOO982950:UOQ982950 UYE982950:UYF982950 UYK982950:UYM982950 VIA982950:VIB982950 VIG982950:VII982950 VRW982950:VRX982950 VSC982950:VSE982950 WBS982950:WBT982950 WBY982950:WCA982950 WLO982950:WLP982950 WLU982950:WLW982950 WVK982950:WVL982950 WVQ982950:WVS982950"/>
  </dataValidations>
  <hyperlinks>
    <hyperlink ref="A5:A6" location="目录!C81" display="编号" tooltip="点击后，返回目录"/>
  </hyperlinks>
  <printOptions horizontalCentered="1"/>
  <pageMargins left="0.708661417322835" right="0.708661417322835" top="0.748031496062992" bottom="0.748031496062992" header="0.31496062992126" footer="0.31496062992126"/>
  <pageSetup paperSize="9" scale="66" orientation="landscape" blackAndWhite="1"/>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vt:i4>
      </vt:variant>
    </vt:vector>
  </HeadingPairs>
  <TitlesOfParts>
    <vt:vector size="2" baseType="lpstr">
      <vt:lpstr>其他应收款</vt:lpstr>
      <vt:lpstr>16未决诉讼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张玲(重庆-业务一部)</dc:creator>
  <cp:lastModifiedBy>春晓</cp:lastModifiedBy>
  <dcterms:created xsi:type="dcterms:W3CDTF">2017-01-26T08:58:00Z</dcterms:created>
  <cp:lastPrinted>2017-02-11T08:57:00Z</cp:lastPrinted>
  <dcterms:modified xsi:type="dcterms:W3CDTF">2023-09-20T04:12:26Z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1608A1337B746EB6A77BC864C2CA4EAA</vt:lpwstr>
  </property>
  <property fmtid="{D5CDD505-2E9C-101B-9397-08002B2CF9AE}" pid="3" name="KSOProductBuildVer">
    <vt:lpwstr>2052-12.1.0.15374</vt:lpwstr>
  </property>
</Properties>
</file>