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601"/>
  </bookViews>
  <sheets>
    <sheet name="表决统计票" sheetId="8" r:id="rId1"/>
    <sheet name="表决统计票 (2)" sheetId="10" state="hidden" r:id="rId2"/>
    <sheet name="表决统计票 (分配二次)" sheetId="9" state="hidden" r:id="rId3"/>
  </sheets>
  <definedNames>
    <definedName name="_xlnm._FilterDatabase" localSheetId="0" hidden="1">表决统计票!$A$5:$H$112</definedName>
    <definedName name="_xlnm._FilterDatabase" localSheetId="1" hidden="1">'表决统计票 (2)'!$A$5:$O$36</definedName>
    <definedName name="_xlnm._FilterDatabase" localSheetId="2" hidden="1">'表决统计票 (分配二次)'!$A$5:$H$29</definedName>
    <definedName name="_xlnm.Print_Area" localSheetId="0">表决统计票!$A$1:$F$101</definedName>
    <definedName name="_xlnm.Print_Titles" localSheetId="0">表决统计票!$1:$5</definedName>
    <definedName name="_xlnm.Print_Area" localSheetId="2">'表决统计票 (分配二次)'!$A$1:$G$24</definedName>
    <definedName name="_xlnm.Print_Titles" localSheetId="2">'表决统计票 (分配二次)'!$1:$5</definedName>
    <definedName name="_xlnm.Print_Area" localSheetId="1">'表决统计票 (2)'!$A$1:$N$31</definedName>
    <definedName name="_xlnm.Print_Titles" localSheetId="1">'表决统计票 (2)'!$1:$5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<sst xmlns="http://schemas.openxmlformats.org/spreadsheetml/2006/main" count="413" uniqueCount="259">
  <si>
    <t>江苏信毅建设工程有限公司破产清算案</t>
  </si>
  <si>
    <t>关于江苏信毅建设工程有限公司管理人决定提起破产抵销权无效诉讼议案投票表决一览表</t>
  </si>
  <si>
    <r>
      <rPr>
        <sz val="11"/>
        <rFont val="宋体"/>
        <charset val="134"/>
      </rPr>
      <t>单位：元人民币</t>
    </r>
  </si>
  <si>
    <r>
      <rPr>
        <sz val="11"/>
        <rFont val="宋体"/>
        <charset val="134"/>
      </rPr>
      <t>序号</t>
    </r>
  </si>
  <si>
    <r>
      <rPr>
        <sz val="12"/>
        <rFont val="宋体"/>
        <charset val="134"/>
      </rPr>
      <t>申报单位名称</t>
    </r>
  </si>
  <si>
    <r>
      <rPr>
        <sz val="12"/>
        <rFont val="宋体"/>
        <charset val="134"/>
      </rPr>
      <t>债权性质</t>
    </r>
  </si>
  <si>
    <r>
      <rPr>
        <sz val="12"/>
        <rFont val="宋体"/>
        <charset val="134"/>
      </rPr>
      <t>债权审定金额</t>
    </r>
  </si>
  <si>
    <t>授权管理人按“关于江苏信毅建设工程有限公司管理人决定提起破产抵销权无效诉讼的议案”启动诉讼程序提起世诚公司破产抵销权无效</t>
  </si>
  <si>
    <r>
      <rPr>
        <sz val="12"/>
        <rFont val="宋体"/>
        <charset val="134"/>
      </rPr>
      <t>赞成</t>
    </r>
  </si>
  <si>
    <r>
      <rPr>
        <sz val="12"/>
        <rFont val="宋体"/>
        <charset val="134"/>
      </rPr>
      <t>反对</t>
    </r>
  </si>
  <si>
    <t>中信银行股份有限公司苏州分行</t>
  </si>
  <si>
    <t>优先债权</t>
  </si>
  <si>
    <t>中国银行股份有限公司常熟分行</t>
  </si>
  <si>
    <t>国家税务总局常熟市税务局</t>
  </si>
  <si>
    <t>社保债权</t>
  </si>
  <si>
    <t>税收债权</t>
  </si>
  <si>
    <r>
      <rPr>
        <sz val="12"/>
        <rFont val="宋体"/>
        <charset val="134"/>
      </rPr>
      <t>普通债权</t>
    </r>
  </si>
  <si>
    <t>4</t>
  </si>
  <si>
    <r>
      <rPr>
        <sz val="11"/>
        <rFont val="宋体"/>
        <charset val="134"/>
      </rPr>
      <t>苏州艮泽工程安装有限公司</t>
    </r>
  </si>
  <si>
    <t>5</t>
  </si>
  <si>
    <r>
      <rPr>
        <sz val="11"/>
        <rFont val="宋体"/>
        <charset val="134"/>
      </rPr>
      <t>苏州融泰消防技术有限公司</t>
    </r>
  </si>
  <si>
    <t>6</t>
  </si>
  <si>
    <r>
      <rPr>
        <sz val="11"/>
        <rFont val="宋体"/>
        <charset val="134"/>
      </rPr>
      <t>常熟市昌泰建材商贸有限公司</t>
    </r>
  </si>
  <si>
    <t>7</t>
  </si>
  <si>
    <r>
      <rPr>
        <sz val="11"/>
        <rFont val="宋体"/>
        <charset val="134"/>
      </rPr>
      <t>苏州长江共富贸易有限公司</t>
    </r>
  </si>
  <si>
    <t>8</t>
  </si>
  <si>
    <r>
      <rPr>
        <sz val="11"/>
        <rFont val="宋体"/>
        <charset val="134"/>
      </rPr>
      <t>常熟市世诚织造有限公司</t>
    </r>
  </si>
  <si>
    <t>9</t>
  </si>
  <si>
    <r>
      <rPr>
        <sz val="11"/>
        <rFont val="宋体"/>
        <charset val="134"/>
      </rPr>
      <t>陶戴金</t>
    </r>
  </si>
  <si>
    <t>10</t>
  </si>
  <si>
    <r>
      <rPr>
        <sz val="11"/>
        <rFont val="宋体"/>
        <charset val="134"/>
      </rPr>
      <t>常熟市巨达新型建材有限公司</t>
    </r>
  </si>
  <si>
    <t>11</t>
  </si>
  <si>
    <r>
      <rPr>
        <sz val="11"/>
        <rFont val="宋体"/>
        <charset val="134"/>
      </rPr>
      <t>常熟市海杨五金机电销售有限公司</t>
    </r>
  </si>
  <si>
    <t>12</t>
  </si>
  <si>
    <r>
      <rPr>
        <sz val="11"/>
        <rFont val="宋体"/>
        <charset val="134"/>
      </rPr>
      <t>苏州凯恒特加固工程技术有限公司</t>
    </r>
  </si>
  <si>
    <t>13</t>
  </si>
  <si>
    <r>
      <rPr>
        <sz val="11"/>
        <rFont val="宋体"/>
        <charset val="134"/>
      </rPr>
      <t>吴江市永建彩板钢架厂</t>
    </r>
  </si>
  <si>
    <t>14</t>
  </si>
  <si>
    <r>
      <rPr>
        <sz val="11"/>
        <rFont val="宋体"/>
        <charset val="134"/>
      </rPr>
      <t>常熟市金天顺物资贸易有限公司</t>
    </r>
  </si>
  <si>
    <t>15</t>
  </si>
  <si>
    <r>
      <rPr>
        <sz val="11"/>
        <rFont val="宋体"/>
        <charset val="134"/>
      </rPr>
      <t>苏州大世纪通风设备有限公司</t>
    </r>
  </si>
  <si>
    <t>16</t>
  </si>
  <si>
    <r>
      <rPr>
        <sz val="11"/>
        <rFont val="宋体"/>
        <charset val="134"/>
      </rPr>
      <t>江苏天和空调设备有限公司</t>
    </r>
  </si>
  <si>
    <t>17</t>
  </si>
  <si>
    <r>
      <rPr>
        <sz val="11"/>
        <rFont val="宋体"/>
        <charset val="134"/>
      </rPr>
      <t>张家港市鸿鑫建筑机械设备租赁有限公司</t>
    </r>
  </si>
  <si>
    <t>18</t>
  </si>
  <si>
    <r>
      <rPr>
        <sz val="11"/>
        <rFont val="宋体"/>
        <charset val="134"/>
      </rPr>
      <t>张家港市塘桥新塘工程队</t>
    </r>
  </si>
  <si>
    <t>19</t>
  </si>
  <si>
    <r>
      <rPr>
        <sz val="11"/>
        <rFont val="宋体"/>
        <charset val="134"/>
      </rPr>
      <t>常熟市华大电器成套设备有限公司</t>
    </r>
  </si>
  <si>
    <t>20</t>
  </si>
  <si>
    <r>
      <rPr>
        <sz val="11"/>
        <rFont val="宋体"/>
        <charset val="134"/>
      </rPr>
      <t>江苏中文建设工程有限公司</t>
    </r>
  </si>
  <si>
    <t>21</t>
  </si>
  <si>
    <r>
      <rPr>
        <sz val="11"/>
        <rFont val="宋体"/>
        <charset val="134"/>
      </rPr>
      <t>江苏鑫砼建材有限公司</t>
    </r>
  </si>
  <si>
    <t>22</t>
  </si>
  <si>
    <r>
      <rPr>
        <sz val="11"/>
        <rFont val="宋体"/>
        <charset val="134"/>
      </rPr>
      <t>常熟市梅李镇陆世成建筑施工队</t>
    </r>
  </si>
  <si>
    <t>23</t>
  </si>
  <si>
    <r>
      <rPr>
        <sz val="11"/>
        <rFont val="宋体"/>
        <charset val="134"/>
      </rPr>
      <t>李世平</t>
    </r>
  </si>
  <si>
    <t>24</t>
  </si>
  <si>
    <r>
      <rPr>
        <sz val="11"/>
        <rFont val="宋体"/>
        <charset val="134"/>
      </rPr>
      <t>佘永财</t>
    </r>
  </si>
  <si>
    <t>25</t>
  </si>
  <si>
    <r>
      <rPr>
        <sz val="11"/>
        <rFont val="宋体"/>
        <charset val="134"/>
      </rPr>
      <t>如皋市永安建筑劳务有限公司</t>
    </r>
  </si>
  <si>
    <t>26</t>
  </si>
  <si>
    <r>
      <rPr>
        <sz val="11"/>
        <rFont val="宋体"/>
        <charset val="134"/>
      </rPr>
      <t>苏州宗帅建筑工程有限公司</t>
    </r>
  </si>
  <si>
    <t>27</t>
  </si>
  <si>
    <r>
      <rPr>
        <sz val="11"/>
        <rFont val="宋体"/>
        <charset val="134"/>
      </rPr>
      <t>常熟市九高九建材贸易有限公司</t>
    </r>
  </si>
  <si>
    <t>28</t>
  </si>
  <si>
    <r>
      <rPr>
        <sz val="11"/>
        <rFont val="宋体"/>
        <charset val="134"/>
      </rPr>
      <t>陈小辉</t>
    </r>
  </si>
  <si>
    <t>29</t>
  </si>
  <si>
    <r>
      <rPr>
        <sz val="11"/>
        <rFont val="宋体"/>
        <charset val="134"/>
      </rPr>
      <t>常熟市沙家浜镇杰鑫建材经营部</t>
    </r>
  </si>
  <si>
    <t>30</t>
  </si>
  <si>
    <r>
      <rPr>
        <sz val="11"/>
        <rFont val="宋体"/>
        <charset val="134"/>
      </rPr>
      <t>常熟市璟辉建筑材料有限公司</t>
    </r>
  </si>
  <si>
    <t>31</t>
  </si>
  <si>
    <r>
      <rPr>
        <sz val="11"/>
        <rFont val="宋体"/>
        <charset val="134"/>
      </rPr>
      <t>常熟市海虞镇一峰土石方工程队</t>
    </r>
  </si>
  <si>
    <t>32</t>
  </si>
  <si>
    <r>
      <rPr>
        <sz val="11"/>
        <rFont val="宋体"/>
        <charset val="134"/>
      </rPr>
      <t>苏州海茂贸易有限公司</t>
    </r>
  </si>
  <si>
    <t>33</t>
  </si>
  <si>
    <r>
      <rPr>
        <sz val="11"/>
        <rFont val="宋体"/>
        <charset val="134"/>
      </rPr>
      <t>常熟市支塘镇顺源建材批发部</t>
    </r>
  </si>
  <si>
    <t>34</t>
  </si>
  <si>
    <r>
      <rPr>
        <sz val="11"/>
        <rFont val="宋体"/>
        <charset val="134"/>
      </rPr>
      <t>常熟市经发中小企业融资担保有限公司</t>
    </r>
  </si>
  <si>
    <t>35</t>
  </si>
  <si>
    <r>
      <rPr>
        <sz val="11"/>
        <rFont val="宋体"/>
        <charset val="134"/>
      </rPr>
      <t>常熟市藕渠铝塑门窗有限公司</t>
    </r>
  </si>
  <si>
    <t>36</t>
  </si>
  <si>
    <r>
      <rPr>
        <sz val="11"/>
        <rFont val="宋体"/>
        <charset val="134"/>
      </rPr>
      <t>常熟市东方钢材配送有限公司</t>
    </r>
  </si>
  <si>
    <t>37</t>
  </si>
  <si>
    <r>
      <rPr>
        <sz val="11"/>
        <rFont val="宋体"/>
        <charset val="134"/>
      </rPr>
      <t>太仓协华新型建材有限公司</t>
    </r>
  </si>
  <si>
    <t>38</t>
  </si>
  <si>
    <r>
      <rPr>
        <sz val="11"/>
        <rFont val="宋体"/>
        <charset val="134"/>
      </rPr>
      <t>常熟市虞东钢管扣件租赁有限公司</t>
    </r>
  </si>
  <si>
    <t>39</t>
  </si>
  <si>
    <r>
      <rPr>
        <sz val="11"/>
        <rFont val="宋体"/>
        <charset val="134"/>
      </rPr>
      <t>常熟市伯克材料有限公司</t>
    </r>
  </si>
  <si>
    <t>40</t>
  </si>
  <si>
    <r>
      <rPr>
        <sz val="11"/>
        <rFont val="宋体"/>
        <charset val="134"/>
      </rPr>
      <t>余道华</t>
    </r>
  </si>
  <si>
    <t>41</t>
  </si>
  <si>
    <r>
      <rPr>
        <sz val="11"/>
        <rFont val="宋体"/>
        <charset val="134"/>
      </rPr>
      <t>常熟市海虞镇诚迈砼制品经营部</t>
    </r>
  </si>
  <si>
    <t>42</t>
  </si>
  <si>
    <r>
      <rPr>
        <sz val="11"/>
        <rFont val="宋体"/>
        <charset val="134"/>
      </rPr>
      <t>相城区黄埭镇永诚钢管出租站</t>
    </r>
  </si>
  <si>
    <t>43</t>
  </si>
  <si>
    <r>
      <rPr>
        <sz val="11"/>
        <rFont val="宋体"/>
        <charset val="134"/>
      </rPr>
      <t>常熟市沙家浜镇如林建筑装饰材料经营部</t>
    </r>
  </si>
  <si>
    <t>44</t>
  </si>
  <si>
    <r>
      <rPr>
        <sz val="11"/>
        <rFont val="宋体"/>
        <charset val="134"/>
      </rPr>
      <t>苏州仕奕居装潢装饰有限公司</t>
    </r>
  </si>
  <si>
    <t>45</t>
  </si>
  <si>
    <r>
      <rPr>
        <sz val="11"/>
        <rFont val="宋体"/>
        <charset val="134"/>
      </rPr>
      <t>中国工商银行股份有限公司常熟支行</t>
    </r>
  </si>
  <si>
    <t>46</t>
  </si>
  <si>
    <r>
      <rPr>
        <sz val="11"/>
        <rFont val="宋体"/>
        <charset val="134"/>
      </rPr>
      <t>常熟正辉建筑工程咨询有限公司</t>
    </r>
  </si>
  <si>
    <t>47</t>
  </si>
  <si>
    <r>
      <rPr>
        <sz val="11"/>
        <rFont val="宋体"/>
        <charset val="134"/>
      </rPr>
      <t>常熟市梅李镇华嘉建筑工程队</t>
    </r>
  </si>
  <si>
    <t>48</t>
  </si>
  <si>
    <r>
      <rPr>
        <sz val="11"/>
        <rFont val="宋体"/>
        <charset val="134"/>
      </rPr>
      <t>相城区渭塘凯建基础工程服务部</t>
    </r>
  </si>
  <si>
    <t>49</t>
  </si>
  <si>
    <r>
      <rPr>
        <sz val="11"/>
        <rFont val="宋体"/>
        <charset val="134"/>
      </rPr>
      <t>盐城宏利恒给水设备有限公司</t>
    </r>
  </si>
  <si>
    <t>50</t>
  </si>
  <si>
    <r>
      <rPr>
        <sz val="11"/>
        <rFont val="宋体"/>
        <charset val="134"/>
      </rPr>
      <t>常熟龙星建筑防水工程有限公司</t>
    </r>
  </si>
  <si>
    <t>51</t>
  </si>
  <si>
    <r>
      <rPr>
        <sz val="11"/>
        <rFont val="宋体"/>
        <charset val="134"/>
      </rPr>
      <t>常熟市虞山镇朱法五金店</t>
    </r>
  </si>
  <si>
    <t>52</t>
  </si>
  <si>
    <r>
      <rPr>
        <sz val="11"/>
        <rFont val="宋体"/>
        <charset val="134"/>
      </rPr>
      <t>宁夏中盛电缆技术有限公司</t>
    </r>
  </si>
  <si>
    <t>53</t>
  </si>
  <si>
    <r>
      <rPr>
        <sz val="11"/>
        <rFont val="宋体"/>
        <charset val="134"/>
      </rPr>
      <t>苏州亿莱斯集成房屋科技有限公司</t>
    </r>
  </si>
  <si>
    <t>54</t>
  </si>
  <si>
    <r>
      <rPr>
        <sz val="11"/>
        <rFont val="宋体"/>
        <charset val="134"/>
      </rPr>
      <t>常熟市南祥金属贸易有限公司</t>
    </r>
  </si>
  <si>
    <t>55</t>
  </si>
  <si>
    <r>
      <rPr>
        <sz val="11"/>
        <rFont val="宋体"/>
        <charset val="134"/>
      </rPr>
      <t>常熟市常福街道凯林建筑工程队</t>
    </r>
  </si>
  <si>
    <t>56</t>
  </si>
  <si>
    <r>
      <rPr>
        <sz val="11"/>
        <rFont val="宋体"/>
        <charset val="134"/>
      </rPr>
      <t>常熟市古里镇华韵达脚手架租赁站</t>
    </r>
  </si>
  <si>
    <t>57</t>
  </si>
  <si>
    <r>
      <rPr>
        <sz val="11"/>
        <rFont val="宋体"/>
        <charset val="134"/>
      </rPr>
      <t>常熟市琴川街道泉太五金水暖商行</t>
    </r>
  </si>
  <si>
    <t>58</t>
  </si>
  <si>
    <r>
      <rPr>
        <sz val="11"/>
        <rFont val="宋体"/>
        <charset val="134"/>
      </rPr>
      <t>上海宏信设备工程有限公司</t>
    </r>
  </si>
  <si>
    <t>59</t>
  </si>
  <si>
    <r>
      <rPr>
        <sz val="11"/>
        <rFont val="宋体"/>
        <charset val="134"/>
      </rPr>
      <t>常熟市江华新型建筑材料有限公司</t>
    </r>
  </si>
  <si>
    <t>60</t>
  </si>
  <si>
    <r>
      <rPr>
        <sz val="11"/>
        <rFont val="宋体"/>
        <charset val="134"/>
      </rPr>
      <t>常熟市东南街道常响建设工程管理咨询服务部</t>
    </r>
  </si>
  <si>
    <t>61</t>
  </si>
  <si>
    <r>
      <rPr>
        <sz val="11"/>
        <rFont val="宋体"/>
        <charset val="134"/>
      </rPr>
      <t>昆山荷典建筑装饰工程有限公司常熟分公司</t>
    </r>
  </si>
  <si>
    <t>62</t>
  </si>
  <si>
    <r>
      <rPr>
        <sz val="11"/>
        <rFont val="宋体"/>
        <charset val="134"/>
      </rPr>
      <t>常熟市海虞农村小额贷款有限公司</t>
    </r>
  </si>
  <si>
    <t>63</t>
  </si>
  <si>
    <r>
      <rPr>
        <sz val="11"/>
        <rFont val="宋体"/>
        <charset val="134"/>
      </rPr>
      <t>吴礼满</t>
    </r>
  </si>
  <si>
    <t>64</t>
  </si>
  <si>
    <r>
      <rPr>
        <sz val="11"/>
        <rFont val="宋体"/>
        <charset val="134"/>
      </rPr>
      <t>梅学军</t>
    </r>
  </si>
  <si>
    <t>65</t>
  </si>
  <si>
    <r>
      <rPr>
        <sz val="11"/>
        <rFont val="宋体"/>
        <charset val="134"/>
      </rPr>
      <t>邱悦</t>
    </r>
  </si>
  <si>
    <t>66</t>
  </si>
  <si>
    <r>
      <rPr>
        <sz val="11"/>
        <rFont val="宋体"/>
        <charset val="134"/>
      </rPr>
      <t>冯宜美</t>
    </r>
  </si>
  <si>
    <t>67</t>
  </si>
  <si>
    <r>
      <rPr>
        <sz val="11"/>
        <rFont val="宋体"/>
        <charset val="134"/>
      </rPr>
      <t>胡宗超</t>
    </r>
  </si>
  <si>
    <t>68</t>
  </si>
  <si>
    <r>
      <rPr>
        <sz val="11"/>
        <rFont val="宋体"/>
        <charset val="134"/>
      </rPr>
      <t>无锡市防火卷帘门厂有限公司</t>
    </r>
  </si>
  <si>
    <t>69</t>
  </si>
  <si>
    <r>
      <rPr>
        <sz val="11"/>
        <rFont val="宋体"/>
        <charset val="134"/>
      </rPr>
      <t>张春春</t>
    </r>
  </si>
  <si>
    <t>70</t>
  </si>
  <si>
    <r>
      <rPr>
        <sz val="11"/>
        <rFont val="宋体"/>
        <charset val="134"/>
      </rPr>
      <t>靖江市双诚钢结构工程有限公司</t>
    </r>
  </si>
  <si>
    <t>71</t>
  </si>
  <si>
    <r>
      <rPr>
        <sz val="11"/>
        <rFont val="宋体"/>
        <charset val="134"/>
      </rPr>
      <t>常熟市琴川街道海红不锈钢经营部</t>
    </r>
  </si>
  <si>
    <t>72</t>
  </si>
  <si>
    <r>
      <rPr>
        <sz val="11"/>
        <rFont val="宋体"/>
        <charset val="134"/>
      </rPr>
      <t>常熟市碧溪新区富华市政工程队</t>
    </r>
  </si>
  <si>
    <t>73</t>
  </si>
  <si>
    <r>
      <rPr>
        <sz val="11"/>
        <rFont val="宋体"/>
        <charset val="134"/>
      </rPr>
      <t>上海承郢贸易有限公司</t>
    </r>
  </si>
  <si>
    <t>74</t>
  </si>
  <si>
    <r>
      <rPr>
        <sz val="11"/>
        <rFont val="宋体"/>
        <charset val="134"/>
      </rPr>
      <t>郑贤明</t>
    </r>
  </si>
  <si>
    <t>75</t>
  </si>
  <si>
    <t>永诚建设有限公司</t>
  </si>
  <si>
    <t>76</t>
  </si>
  <si>
    <r>
      <rPr>
        <sz val="11"/>
        <rFont val="宋体"/>
        <charset val="134"/>
      </rPr>
      <t>苏州常熟中银富登村镇银行有限责任公司</t>
    </r>
  </si>
  <si>
    <t>77</t>
  </si>
  <si>
    <r>
      <rPr>
        <sz val="11"/>
        <rFont val="宋体"/>
        <charset val="134"/>
      </rPr>
      <t>高建明</t>
    </r>
  </si>
  <si>
    <t>78</t>
  </si>
  <si>
    <r>
      <rPr>
        <sz val="11"/>
        <rFont val="宋体"/>
        <charset val="134"/>
      </rPr>
      <t>汪民强</t>
    </r>
  </si>
  <si>
    <t>79</t>
  </si>
  <si>
    <r>
      <rPr>
        <sz val="11"/>
        <rFont val="宋体"/>
        <charset val="134"/>
      </rPr>
      <t>王允胜</t>
    </r>
  </si>
  <si>
    <t>80</t>
  </si>
  <si>
    <r>
      <rPr>
        <sz val="11"/>
        <rFont val="宋体"/>
        <charset val="134"/>
      </rPr>
      <t>刘肖堂</t>
    </r>
  </si>
  <si>
    <t>81</t>
  </si>
  <si>
    <r>
      <rPr>
        <sz val="11"/>
        <rFont val="宋体"/>
        <charset val="134"/>
      </rPr>
      <t>王金元</t>
    </r>
  </si>
  <si>
    <t>82</t>
  </si>
  <si>
    <r>
      <rPr>
        <sz val="11"/>
        <rFont val="宋体"/>
        <charset val="134"/>
      </rPr>
      <t>常熟市虞山镇建舒建材经营部</t>
    </r>
  </si>
  <si>
    <t>83</t>
  </si>
  <si>
    <r>
      <rPr>
        <sz val="11"/>
        <rFont val="宋体"/>
        <charset val="134"/>
      </rPr>
      <t>常熟市沙家浜镇方园水泥制品经营部</t>
    </r>
  </si>
  <si>
    <t>84</t>
  </si>
  <si>
    <r>
      <rPr>
        <sz val="11"/>
        <rFont val="宋体"/>
        <charset val="134"/>
      </rPr>
      <t>常熟腾速商贸有限公司</t>
    </r>
  </si>
  <si>
    <t>85</t>
  </si>
  <si>
    <r>
      <rPr>
        <sz val="11"/>
        <rFont val="宋体"/>
        <charset val="134"/>
      </rPr>
      <t>上海融孚（常熟）律师事务所</t>
    </r>
  </si>
  <si>
    <t>86</t>
  </si>
  <si>
    <r>
      <rPr>
        <sz val="11"/>
        <rFont val="宋体"/>
        <charset val="134"/>
      </rPr>
      <t>全洲建设工程（常熟）有限公司</t>
    </r>
  </si>
  <si>
    <t>87</t>
  </si>
  <si>
    <r>
      <rPr>
        <sz val="11"/>
        <rFont val="宋体"/>
        <charset val="134"/>
      </rPr>
      <t>陈江河</t>
    </r>
  </si>
  <si>
    <t>88</t>
  </si>
  <si>
    <r>
      <rPr>
        <sz val="11"/>
        <rFont val="宋体"/>
        <charset val="134"/>
      </rPr>
      <t>苏州市上卓电气销售有限公司</t>
    </r>
  </si>
  <si>
    <t>89</t>
  </si>
  <si>
    <r>
      <rPr>
        <sz val="11"/>
        <rFont val="宋体"/>
        <charset val="134"/>
      </rPr>
      <t>常熟市威斯壮新型建筑材料有限公司</t>
    </r>
  </si>
  <si>
    <t>90</t>
  </si>
  <si>
    <r>
      <rPr>
        <sz val="11"/>
        <rFont val="宋体"/>
        <charset val="134"/>
      </rPr>
      <t>上海禹卫环保建材有限公司</t>
    </r>
  </si>
  <si>
    <t>91</t>
  </si>
  <si>
    <t>常熟市瑛瑛油漆商行</t>
  </si>
  <si>
    <t>92</t>
  </si>
  <si>
    <t>苏州金一洲阀业有限公司</t>
  </si>
  <si>
    <t>93</t>
  </si>
  <si>
    <t>弗里斯通（江苏）自控科技有限公司</t>
  </si>
  <si>
    <r>
      <rPr>
        <sz val="12"/>
        <rFont val="宋体"/>
        <charset val="134"/>
      </rPr>
      <t>合</t>
    </r>
    <r>
      <rPr>
        <sz val="12"/>
        <rFont val="Times New Roman"/>
        <charset val="134"/>
      </rPr>
      <t xml:space="preserve">    </t>
    </r>
    <r>
      <rPr>
        <sz val="12"/>
        <rFont val="宋体"/>
        <charset val="134"/>
      </rPr>
      <t>计</t>
    </r>
  </si>
  <si>
    <t>弃权债权人</t>
  </si>
  <si>
    <r>
      <rPr>
        <sz val="14"/>
        <rFont val="宋体"/>
        <charset val="134"/>
      </rPr>
      <t>投赞成票债权人</t>
    </r>
  </si>
  <si>
    <r>
      <rPr>
        <sz val="14"/>
        <rFont val="宋体"/>
        <charset val="134"/>
      </rPr>
      <t>投反对票债权人</t>
    </r>
  </si>
  <si>
    <r>
      <rPr>
        <sz val="14"/>
        <rFont val="宋体"/>
        <charset val="134"/>
      </rPr>
      <t>无担保债权投票金额</t>
    </r>
  </si>
  <si>
    <t>昆山市肥鱼团膳有限公司破产清算案</t>
  </si>
  <si>
    <t>第一次债权人会议投票表决一览表</t>
  </si>
  <si>
    <t>单位：元人民币</t>
  </si>
  <si>
    <t>序号</t>
  </si>
  <si>
    <t>申报单位名称</t>
  </si>
  <si>
    <t>债权性质</t>
  </si>
  <si>
    <t>债权审定金额</t>
  </si>
  <si>
    <t>债权人会议表决规则表决结果</t>
  </si>
  <si>
    <t>破产财产管理方案表决结果</t>
  </si>
  <si>
    <t>破产财产变价方案表决结果</t>
  </si>
  <si>
    <t>破产财产分配方案表决结果</t>
  </si>
  <si>
    <t>关于追究股东出资及股东清算配合责任的议案表决结果</t>
  </si>
  <si>
    <t>赞成</t>
  </si>
  <si>
    <t>反对</t>
  </si>
  <si>
    <t>1</t>
  </si>
  <si>
    <t>江苏东大舟律师事务所</t>
  </si>
  <si>
    <t>普通债权</t>
  </si>
  <si>
    <t>2</t>
  </si>
  <si>
    <t>昆山开发区吾爱粮芯机面店</t>
  </si>
  <si>
    <t>3</t>
  </si>
  <si>
    <t>苏州梓豪食品有限公司</t>
  </si>
  <si>
    <t>昆山市玉山镇鑫味森商行</t>
  </si>
  <si>
    <t>昆山市保时杰机械有限公司</t>
  </si>
  <si>
    <t>国家税务总局昆山市税务局</t>
  </si>
  <si>
    <t>社保债权+普通债权</t>
  </si>
  <si>
    <t>昆山市闽安机械工程有限公司</t>
  </si>
  <si>
    <t>昆山市玉山镇车翔副食品批发部</t>
  </si>
  <si>
    <t>溧阳市食锦居餐饮有限公司</t>
  </si>
  <si>
    <t>李大顺</t>
  </si>
  <si>
    <t>胡志光</t>
  </si>
  <si>
    <t>昆山琨要华餐饮服务有限公司</t>
  </si>
  <si>
    <t>昆山市张浦镇华洋电脑设计室</t>
  </si>
  <si>
    <t>郑立堂</t>
  </si>
  <si>
    <t>王彬</t>
  </si>
  <si>
    <t>舒城云辉物业有限公司</t>
  </si>
  <si>
    <t>魏辉平</t>
  </si>
  <si>
    <t>北京盈科（昆山）律师事务所</t>
  </si>
  <si>
    <t>合    计</t>
  </si>
  <si>
    <t>社保债权22969.15元</t>
  </si>
  <si>
    <t>未投票债权人</t>
  </si>
  <si>
    <t xml:space="preserve"> </t>
  </si>
  <si>
    <t>投赞成票债权人</t>
  </si>
  <si>
    <t>投反对票债权人</t>
  </si>
  <si>
    <t>无担保债权投票金额</t>
  </si>
  <si>
    <t>苏州旺成利鞋业有限公司破产清算案</t>
  </si>
  <si>
    <t>第一次债权人会议投票表决一览表(破产财产分配方案)二次</t>
  </si>
  <si>
    <t>弃权</t>
  </si>
  <si>
    <t>吴江市双诚鞋材厂</t>
  </si>
  <si>
    <t>苏州辉献伟鞋业股份有限公司</t>
  </si>
  <si>
    <t>中国建设银行股份有限公司苏州工业园区支行</t>
  </si>
  <si>
    <t>中国工商银行股份有限公司苏州长三角一体化示范区分行</t>
  </si>
  <si>
    <t>中国农业银行股份有限公司苏州长三角一体化示范区分行</t>
  </si>
  <si>
    <t>王林燕</t>
  </si>
  <si>
    <t>吴江明峰聚氨酯制品有限公司</t>
  </si>
  <si>
    <t>苏州市盛百茂鞋材有限公司</t>
  </si>
  <si>
    <t>桐乡市卓美彩印包装有限公司</t>
  </si>
  <si>
    <t>苏州市昇泰鞋材有限公司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</si>
</sst>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2"/>
      <name val="宋体"/>
      <charset val="134"/>
    </font>
    <font>
      <sz val="10"/>
      <name val="宋体"/>
      <charset val="134"/>
    </font>
    <font>
      <sz val="10"/>
      <color rgb="FFFF0000"/>
      <name val="宋体"/>
      <charset val="134"/>
    </font>
    <font>
      <sz val="11"/>
      <name val="宋体"/>
      <charset val="134"/>
    </font>
    <font>
      <b/>
      <sz val="22"/>
      <name val="宋体"/>
      <charset val="134"/>
    </font>
    <font>
      <b/>
      <sz val="18"/>
      <name val="宋体"/>
      <charset val="134"/>
    </font>
    <font>
      <b/>
      <sz val="11"/>
      <name val="宋体"/>
      <charset val="134"/>
    </font>
    <font>
      <b/>
      <sz val="10"/>
      <name val="宋体"/>
      <charset val="134"/>
    </font>
    <font>
      <sz val="12"/>
      <color rgb="FFFF0000"/>
      <name val="宋体"/>
      <charset val="134"/>
    </font>
    <font>
      <sz val="14"/>
      <name val="宋体"/>
      <charset val="134"/>
    </font>
    <font>
      <sz val="10"/>
      <name val="Times New Roman"/>
      <charset val="134"/>
    </font>
    <font>
      <sz val="12"/>
      <name val="Times New Roman"/>
      <charset val="134"/>
    </font>
    <font>
      <sz val="14"/>
      <name val="Times New Roman"/>
      <charset val="134"/>
    </font>
    <font>
      <b/>
      <sz val="11"/>
      <name val="Times New Roman"/>
      <charset val="134"/>
    </font>
    <font>
      <sz val="11"/>
      <name val="Times New Roman"/>
      <charset val="134"/>
    </font>
    <font>
      <b/>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9C0006"/>
      <name val="宋体"/>
      <charset val="134"/>
      <scheme val="minor"/>
    </font>
    <font>
      <sz val="11"/>
      <color rgb="FF0061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right/>
      <top/>
      <bottom style="double">
        <color auto="1"/>
      </bottom>
      <diagonal/>
    </border>
    <border>
      <left/>
      <right/>
      <top style="double">
        <color auto="1"/>
      </top>
      <bottom style="double">
        <color auto="1"/>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top style="double">
        <color auto="1"/>
      </top>
      <bottom style="hair">
        <color auto="1"/>
      </bottom>
      <diagonal/>
    </border>
    <border>
      <left/>
      <right/>
      <top style="double">
        <color auto="1"/>
      </top>
      <bottom style="hair">
        <color auto="1"/>
      </bottom>
      <diagonal/>
    </border>
    <border>
      <left/>
      <right style="double">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bottom style="double">
        <color auto="1"/>
      </bottom>
      <diagonal/>
    </border>
    <border>
      <left/>
      <right/>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right style="thin">
        <color auto="1"/>
      </right>
      <top style="thin">
        <color auto="1"/>
      </top>
      <bottom/>
      <diagonal/>
    </border>
    <border>
      <left/>
      <right style="thin">
        <color auto="1"/>
      </right>
      <top/>
      <bottom/>
      <diagonal/>
    </border>
    <border>
      <left style="hair">
        <color auto="1"/>
      </left>
      <right style="double">
        <color auto="1"/>
      </right>
      <top style="hair">
        <color auto="1"/>
      </top>
      <bottom style="double">
        <color auto="1"/>
      </bottom>
      <diagonal/>
    </border>
    <border>
      <left style="hair">
        <color auto="1"/>
      </left>
      <right style="double">
        <color auto="1"/>
      </right>
      <top style="double">
        <color auto="1"/>
      </top>
      <bottom style="hair">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2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4" applyNumberFormat="0" applyFill="0" applyAlignment="0" applyProtection="0">
      <alignment vertical="center"/>
    </xf>
    <xf numFmtId="0" fontId="23" fillId="0" borderId="24" applyNumberFormat="0" applyFill="0" applyAlignment="0" applyProtection="0">
      <alignment vertical="center"/>
    </xf>
    <xf numFmtId="0" fontId="24" fillId="0" borderId="25" applyNumberFormat="0" applyFill="0" applyAlignment="0" applyProtection="0">
      <alignment vertical="center"/>
    </xf>
    <xf numFmtId="0" fontId="24" fillId="0" borderId="0" applyNumberFormat="0" applyFill="0" applyBorder="0" applyAlignment="0" applyProtection="0">
      <alignment vertical="center"/>
    </xf>
    <xf numFmtId="0" fontId="25" fillId="3" borderId="26" applyNumberFormat="0" applyAlignment="0" applyProtection="0">
      <alignment vertical="center"/>
    </xf>
    <xf numFmtId="0" fontId="26" fillId="4" borderId="27" applyNumberFormat="0" applyAlignment="0" applyProtection="0">
      <alignment vertical="center"/>
    </xf>
    <xf numFmtId="0" fontId="27" fillId="4" borderId="26" applyNumberFormat="0" applyAlignment="0" applyProtection="0">
      <alignment vertical="center"/>
    </xf>
    <xf numFmtId="0" fontId="28" fillId="5" borderId="28" applyNumberFormat="0" applyAlignment="0" applyProtection="0">
      <alignment vertical="center"/>
    </xf>
    <xf numFmtId="0" fontId="29" fillId="0" borderId="29" applyNumberFormat="0" applyFill="0" applyAlignment="0" applyProtection="0">
      <alignment vertical="center"/>
    </xf>
    <xf numFmtId="0" fontId="30" fillId="0" borderId="3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xf numFmtId="0" fontId="0" fillId="0" borderId="0"/>
    <xf numFmtId="43"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36" fillId="7" borderId="0" applyNumberFormat="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cellStyleXfs>
  <cellXfs count="11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lignment vertical="center"/>
    </xf>
    <xf numFmtId="43" fontId="1" fillId="0" borderId="0" xfId="0" applyNumberFormat="1" applyFont="1" applyFill="1">
      <alignment vertical="center"/>
    </xf>
    <xf numFmtId="49" fontId="1" fillId="0" borderId="0" xfId="0" applyNumberFormat="1" applyFont="1" applyFill="1" applyAlignment="1">
      <alignment horizontal="center" vertical="center"/>
    </xf>
    <xf numFmtId="0" fontId="1" fillId="0" borderId="0" xfId="0" applyFont="1" applyFill="1" applyAlignment="1">
      <alignment horizontal="right" vertical="center"/>
    </xf>
    <xf numFmtId="0" fontId="1" fillId="0" borderId="0" xfId="0" applyFont="1" applyFill="1">
      <alignment vertical="center"/>
    </xf>
    <xf numFmtId="0" fontId="4" fillId="0" borderId="0" xfId="0" applyFont="1" applyFill="1" applyAlignment="1">
      <alignment horizontal="center" vertical="center"/>
    </xf>
    <xf numFmtId="49" fontId="5" fillId="0" borderId="1" xfId="0" applyNumberFormat="1" applyFont="1" applyFill="1" applyBorder="1" applyAlignment="1">
      <alignment horizontal="center" vertical="center"/>
    </xf>
    <xf numFmtId="49" fontId="6" fillId="0" borderId="0" xfId="0" applyNumberFormat="1" applyFont="1" applyFill="1" applyBorder="1" applyAlignment="1">
      <alignment vertical="center"/>
    </xf>
    <xf numFmtId="49" fontId="3" fillId="0" borderId="2" xfId="0" applyNumberFormat="1" applyFont="1" applyFill="1" applyBorder="1" applyAlignment="1">
      <alignment vertical="center"/>
    </xf>
    <xf numFmtId="49" fontId="3" fillId="0" borderId="3"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49" fontId="3" fillId="0" borderId="8" xfId="0" applyNumberFormat="1" applyFont="1" applyFill="1" applyBorder="1" applyAlignment="1">
      <alignment horizontal="center" vertical="center"/>
    </xf>
    <xf numFmtId="0" fontId="3" fillId="0" borderId="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9" xfId="0" applyFont="1" applyFill="1" applyBorder="1" applyAlignment="1">
      <alignment horizontal="left" vertical="center" wrapText="1"/>
    </xf>
    <xf numFmtId="43" fontId="1" fillId="0" borderId="9" xfId="0" applyNumberFormat="1"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2" xfId="0"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43" fontId="3" fillId="0" borderId="14" xfId="0" applyNumberFormat="1" applyFont="1" applyFill="1" applyBorder="1">
      <alignment vertical="center"/>
    </xf>
    <xf numFmtId="43" fontId="1" fillId="0" borderId="14" xfId="0" applyNumberFormat="1" applyFont="1" applyFill="1" applyBorder="1" applyAlignment="1">
      <alignment horizontal="right" vertical="center"/>
    </xf>
    <xf numFmtId="43" fontId="1" fillId="0" borderId="15" xfId="0" applyNumberFormat="1" applyFont="1" applyFill="1" applyBorder="1" applyAlignment="1">
      <alignment horizontal="right" vertical="center"/>
    </xf>
    <xf numFmtId="10" fontId="1" fillId="0" borderId="0" xfId="0" applyNumberFormat="1" applyFont="1" applyFill="1">
      <alignment vertical="center"/>
    </xf>
    <xf numFmtId="0" fontId="1" fillId="0" borderId="0" xfId="0" applyNumberFormat="1" applyFont="1" applyFill="1" applyAlignment="1">
      <alignment horizontal="right" vertical="center"/>
    </xf>
    <xf numFmtId="0" fontId="1" fillId="0" borderId="0" xfId="0" applyNumberFormat="1" applyFont="1" applyFill="1">
      <alignment vertical="center"/>
    </xf>
    <xf numFmtId="0" fontId="1" fillId="0" borderId="16" xfId="0" applyFont="1" applyFill="1" applyBorder="1">
      <alignment vertical="center"/>
    </xf>
    <xf numFmtId="43" fontId="1" fillId="0" borderId="0" xfId="0" applyNumberFormat="1" applyFont="1" applyFill="1" applyAlignment="1">
      <alignment horizontal="center" vertical="center"/>
    </xf>
    <xf numFmtId="9" fontId="1" fillId="0" borderId="0" xfId="3" applyFont="1" applyFill="1" applyAlignment="1">
      <alignment horizontal="right" vertical="center"/>
    </xf>
    <xf numFmtId="43" fontId="1" fillId="0" borderId="0" xfId="0" applyNumberFormat="1" applyFont="1" applyFill="1" applyAlignment="1">
      <alignment horizontal="right" vertical="center"/>
    </xf>
    <xf numFmtId="0" fontId="0" fillId="0" borderId="0" xfId="0" applyFont="1" applyFill="1" applyAlignment="1">
      <alignment horizontal="center" vertical="center"/>
    </xf>
    <xf numFmtId="0" fontId="8" fillId="0" borderId="0" xfId="0" applyFont="1" applyFill="1" applyAlignment="1">
      <alignment horizontal="center" vertical="center"/>
    </xf>
    <xf numFmtId="0" fontId="0" fillId="0" borderId="0" xfId="0" applyFont="1" applyFill="1">
      <alignment vertical="center"/>
    </xf>
    <xf numFmtId="0" fontId="9" fillId="0" borderId="0" xfId="0" applyFont="1" applyFill="1" applyAlignment="1">
      <alignment horizontal="center" vertical="center"/>
    </xf>
    <xf numFmtId="43" fontId="4" fillId="0" borderId="0" xfId="0" applyNumberFormat="1" applyFont="1" applyFill="1" applyAlignment="1">
      <alignment horizontal="center" vertical="center"/>
    </xf>
    <xf numFmtId="43" fontId="5" fillId="0" borderId="1"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43" fontId="6" fillId="0" borderId="0"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7" fillId="0" borderId="4" xfId="0" applyFont="1" applyFill="1" applyBorder="1" applyAlignment="1">
      <alignment horizontal="center" vertical="center"/>
    </xf>
    <xf numFmtId="43" fontId="7" fillId="0" borderId="4"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43" fontId="7" fillId="0" borderId="4"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xf>
    <xf numFmtId="0" fontId="0" fillId="0" borderId="9" xfId="0" applyFont="1" applyFill="1" applyBorder="1" applyAlignment="1">
      <alignment horizontal="center" vertical="center"/>
    </xf>
    <xf numFmtId="43" fontId="0" fillId="0" borderId="9" xfId="0" applyNumberFormat="1" applyFont="1" applyFill="1" applyBorder="1" applyAlignment="1">
      <alignment horizontal="center" vertical="center"/>
    </xf>
    <xf numFmtId="0" fontId="0" fillId="0" borderId="9" xfId="0" applyFont="1" applyFill="1" applyBorder="1" applyAlignment="1">
      <alignment horizontal="left" vertical="center" wrapText="1"/>
    </xf>
    <xf numFmtId="0" fontId="0" fillId="0" borderId="9" xfId="0" applyFont="1" applyFill="1" applyBorder="1" applyAlignment="1">
      <alignment horizontal="center" vertical="center" wrapText="1"/>
    </xf>
    <xf numFmtId="0" fontId="0" fillId="0" borderId="9" xfId="0" applyFont="1" applyFill="1" applyBorder="1" applyAlignment="1">
      <alignment horizontal="left" vertical="center"/>
    </xf>
    <xf numFmtId="43" fontId="0" fillId="0" borderId="9" xfId="0" applyNumberFormat="1" applyFont="1" applyFill="1" applyBorder="1" applyAlignment="1">
      <alignment horizontal="right" vertical="center"/>
    </xf>
    <xf numFmtId="0" fontId="0" fillId="0" borderId="8" xfId="0" applyFont="1" applyFill="1" applyBorder="1" applyAlignment="1">
      <alignment horizontal="center" vertical="center"/>
    </xf>
    <xf numFmtId="43" fontId="0" fillId="0" borderId="9" xfId="0" applyNumberFormat="1" applyFont="1" applyFill="1" applyBorder="1">
      <alignment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43" fontId="0" fillId="0" borderId="18" xfId="0" applyNumberFormat="1" applyFont="1" applyFill="1" applyBorder="1">
      <alignment vertical="center"/>
    </xf>
    <xf numFmtId="43" fontId="0" fillId="0" borderId="18" xfId="0" applyNumberFormat="1" applyFont="1" applyFill="1" applyBorder="1" applyAlignment="1">
      <alignment horizontal="right" vertical="center"/>
    </xf>
    <xf numFmtId="43" fontId="0" fillId="0" borderId="0" xfId="0" applyNumberFormat="1" applyFont="1" applyFill="1">
      <alignment vertical="center"/>
    </xf>
    <xf numFmtId="43" fontId="0" fillId="0" borderId="0" xfId="0" applyNumberFormat="1" applyFont="1" applyFill="1" applyAlignment="1">
      <alignment horizontal="right" vertical="center"/>
    </xf>
    <xf numFmtId="43" fontId="0" fillId="0" borderId="0" xfId="0" applyNumberFormat="1" applyFont="1" applyFill="1" applyAlignment="1">
      <alignment horizontal="center" vertical="center"/>
    </xf>
    <xf numFmtId="10" fontId="9" fillId="0" borderId="0" xfId="0" applyNumberFormat="1" applyFont="1" applyFill="1" applyAlignment="1">
      <alignment horizontal="center" vertical="center"/>
    </xf>
    <xf numFmtId="0" fontId="9" fillId="0" borderId="0" xfId="0" applyNumberFormat="1" applyFont="1" applyFill="1" applyAlignment="1">
      <alignment horizontal="center" vertical="center"/>
    </xf>
    <xf numFmtId="10" fontId="0" fillId="0" borderId="0" xfId="0" applyNumberFormat="1" applyFont="1" applyFill="1" applyAlignment="1">
      <alignment horizontal="center" vertical="center"/>
    </xf>
    <xf numFmtId="10" fontId="1" fillId="0" borderId="0" xfId="3" applyNumberFormat="1" applyFont="1" applyFill="1">
      <alignment vertical="center"/>
    </xf>
    <xf numFmtId="176" fontId="1" fillId="0" borderId="0" xfId="0" applyNumberFormat="1" applyFont="1" applyFill="1">
      <alignment vertical="center"/>
    </xf>
    <xf numFmtId="49" fontId="3" fillId="0" borderId="2" xfId="0" applyNumberFormat="1" applyFont="1" applyFill="1" applyBorder="1" applyAlignment="1">
      <alignment horizontal="right" vertical="center"/>
    </xf>
    <xf numFmtId="0" fontId="0" fillId="0" borderId="10" xfId="0" applyFont="1" applyFill="1" applyBorder="1" applyAlignment="1">
      <alignment horizontal="center" vertical="center"/>
    </xf>
    <xf numFmtId="43" fontId="0" fillId="0" borderId="10" xfId="0" applyNumberFormat="1"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0" xfId="0" applyFont="1" applyFill="1" applyBorder="1" applyAlignment="1">
      <alignment horizontal="center" vertical="center" wrapText="1"/>
    </xf>
    <xf numFmtId="43" fontId="0" fillId="0" borderId="10" xfId="0" applyNumberFormat="1" applyFont="1" applyFill="1" applyBorder="1" applyAlignment="1">
      <alignment horizontal="right" vertical="center"/>
    </xf>
    <xf numFmtId="43" fontId="0" fillId="0" borderId="21" xfId="0" applyNumberFormat="1" applyFont="1" applyFill="1" applyBorder="1" applyAlignment="1">
      <alignment horizontal="right"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1" fillId="0" borderId="0" xfId="0" applyFont="1" applyFill="1">
      <alignment vertical="center"/>
    </xf>
    <xf numFmtId="0" fontId="12" fillId="0" borderId="0" xfId="0" applyFont="1" applyFill="1" applyAlignment="1">
      <alignment horizontal="center" vertical="center"/>
    </xf>
    <xf numFmtId="43" fontId="10" fillId="0" borderId="0" xfId="0" applyNumberFormat="1" applyFont="1" applyFill="1">
      <alignment vertical="center"/>
    </xf>
    <xf numFmtId="49" fontId="10" fillId="0" borderId="0" xfId="0" applyNumberFormat="1" applyFont="1" applyFill="1" applyAlignment="1">
      <alignment horizontal="center" vertical="center"/>
    </xf>
    <xf numFmtId="0" fontId="10" fillId="0" borderId="0" xfId="0" applyFont="1" applyFill="1" applyAlignment="1">
      <alignment horizontal="right" vertical="center"/>
    </xf>
    <xf numFmtId="0" fontId="10" fillId="0" borderId="0" xfId="0" applyFont="1" applyFill="1">
      <alignment vertical="center"/>
    </xf>
    <xf numFmtId="49" fontId="5" fillId="0" borderId="0" xfId="0" applyNumberFormat="1" applyFont="1" applyFill="1" applyAlignment="1">
      <alignment horizontal="center" vertical="center" wrapText="1"/>
    </xf>
    <xf numFmtId="49" fontId="13" fillId="0" borderId="0" xfId="0" applyNumberFormat="1" applyFont="1" applyFill="1" applyBorder="1" applyAlignment="1">
      <alignment horizontal="center" vertical="center"/>
    </xf>
    <xf numFmtId="49" fontId="14" fillId="0" borderId="0" xfId="0" applyNumberFormat="1" applyFont="1" applyFill="1" applyAlignment="1">
      <alignment horizontal="center" vertical="center"/>
    </xf>
    <xf numFmtId="49" fontId="14" fillId="0" borderId="3" xfId="0" applyNumberFormat="1" applyFont="1" applyFill="1" applyBorder="1" applyAlignment="1">
      <alignment horizontal="center" vertical="center"/>
    </xf>
    <xf numFmtId="0" fontId="11" fillId="0" borderId="4" xfId="0" applyFont="1" applyFill="1" applyBorder="1" applyAlignment="1">
      <alignment horizontal="center" vertical="center"/>
    </xf>
    <xf numFmtId="0" fontId="15" fillId="0" borderId="4" xfId="0" applyFont="1" applyFill="1" applyBorder="1" applyAlignment="1">
      <alignment horizontal="center" vertical="center" wrapText="1"/>
    </xf>
    <xf numFmtId="0" fontId="15" fillId="0" borderId="22" xfId="0" applyFont="1" applyFill="1" applyBorder="1" applyAlignment="1">
      <alignment horizontal="center" vertical="center" wrapText="1"/>
    </xf>
    <xf numFmtId="49" fontId="11" fillId="0" borderId="8" xfId="0" applyNumberFormat="1"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3" fillId="0" borderId="9" xfId="0" applyFont="1" applyFill="1" applyBorder="1" applyAlignment="1">
      <alignment horizontal="center" vertical="center" wrapText="1"/>
    </xf>
    <xf numFmtId="43" fontId="11" fillId="0" borderId="9" xfId="0" applyNumberFormat="1" applyFont="1" applyFill="1" applyBorder="1" applyAlignment="1">
      <alignment horizontal="center" vertical="center"/>
    </xf>
    <xf numFmtId="43" fontId="11" fillId="0" borderId="10"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20" xfId="0" applyFont="1" applyFill="1" applyBorder="1" applyAlignment="1">
      <alignment horizontal="center" vertical="center"/>
    </xf>
    <xf numFmtId="0" fontId="14" fillId="0" borderId="9" xfId="0" applyFont="1" applyFill="1" applyBorder="1" applyAlignment="1">
      <alignment horizontal="center" vertical="center" wrapText="1"/>
    </xf>
    <xf numFmtId="43" fontId="11" fillId="0" borderId="0" xfId="0" applyNumberFormat="1" applyFont="1" applyFill="1" applyAlignment="1">
      <alignment horizontal="center" vertical="center"/>
    </xf>
    <xf numFmtId="43" fontId="11" fillId="0" borderId="9" xfId="0" applyNumberFormat="1" applyFont="1" applyFill="1" applyBorder="1" applyAlignment="1">
      <alignment horizontal="right" vertical="center"/>
    </xf>
    <xf numFmtId="43" fontId="11" fillId="0" borderId="10" xfId="0" applyNumberFormat="1" applyFont="1" applyFill="1" applyBorder="1" applyAlignment="1">
      <alignment horizontal="right" vertical="center"/>
    </xf>
    <xf numFmtId="0" fontId="11" fillId="0" borderId="17" xfId="0" applyFont="1" applyFill="1" applyBorder="1" applyAlignment="1">
      <alignment horizontal="center" vertical="center"/>
    </xf>
    <xf numFmtId="0" fontId="11" fillId="0" borderId="18" xfId="0" applyFont="1" applyFill="1" applyBorder="1" applyAlignment="1">
      <alignment horizontal="center" vertical="center"/>
    </xf>
    <xf numFmtId="43" fontId="11" fillId="0" borderId="18" xfId="0" applyNumberFormat="1" applyFont="1" applyFill="1" applyBorder="1" applyAlignment="1">
      <alignment horizontal="right" vertical="center"/>
    </xf>
    <xf numFmtId="43" fontId="11" fillId="0" borderId="21" xfId="0" applyNumberFormat="1" applyFont="1" applyFill="1" applyBorder="1" applyAlignment="1">
      <alignment horizontal="right" vertical="center"/>
    </xf>
    <xf numFmtId="43" fontId="11" fillId="0" borderId="0" xfId="0" applyNumberFormat="1" applyFont="1" applyFill="1">
      <alignment vertical="center"/>
    </xf>
    <xf numFmtId="43" fontId="11" fillId="0" borderId="0" xfId="0" applyNumberFormat="1" applyFont="1" applyFill="1" applyAlignment="1">
      <alignment horizontal="right" vertical="center"/>
    </xf>
    <xf numFmtId="10" fontId="12" fillId="0" borderId="0" xfId="0" applyNumberFormat="1" applyFont="1" applyFill="1" applyAlignment="1">
      <alignment horizontal="center" vertical="center"/>
    </xf>
    <xf numFmtId="0" fontId="12" fillId="0" borderId="0" xfId="0" applyNumberFormat="1" applyFont="1" applyFill="1" applyAlignment="1">
      <alignment horizontal="center" vertical="center"/>
    </xf>
    <xf numFmtId="10" fontId="11" fillId="0" borderId="0" xfId="0" applyNumberFormat="1" applyFont="1" applyFill="1" applyAlignment="1">
      <alignment horizontal="center" vertical="center"/>
    </xf>
    <xf numFmtId="43" fontId="10" fillId="0" borderId="0" xfId="0" applyNumberFormat="1" applyFont="1" applyFill="1" applyAlignment="1">
      <alignment horizontal="center" vertical="center"/>
    </xf>
    <xf numFmtId="9" fontId="10" fillId="0" borderId="0" xfId="3" applyFont="1" applyFill="1" applyAlignment="1">
      <alignment horizontal="right" vertical="center"/>
    </xf>
    <xf numFmtId="43" fontId="10" fillId="0" borderId="0" xfId="0" applyNumberFormat="1" applyFont="1" applyFill="1" applyAlignment="1">
      <alignment horizontal="righ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未申报债权_21" xfId="49"/>
    <cellStyle name="常规_工资_1" xfId="50"/>
    <cellStyle name="千位分隔 12" xfId="51"/>
    <cellStyle name="常规_税金_1" xfId="52"/>
    <cellStyle name="常规 2 2 3" xfId="53"/>
    <cellStyle name="常规 3 2" xfId="54"/>
    <cellStyle name="差_普通债权" xfId="55"/>
    <cellStyle name="常规 10" xfId="56"/>
    <cellStyle name="常规 17" xfId="57"/>
    <cellStyle name="常规 2" xfId="58"/>
    <cellStyle name="常规 3" xfId="59"/>
    <cellStyle name="常规 4" xfId="60"/>
    <cellStyle name="常规 5" xfId="61"/>
    <cellStyle name="常规 7" xfId="62"/>
    <cellStyle name="好_普通债权" xfId="63"/>
    <cellStyle name="千位分隔 2" xfId="64"/>
    <cellStyle name="千位分隔 8" xfId="65"/>
  </cellStyles>
  <dxfs count="1">
    <dxf>
      <font>
        <color rgb="FF9C0006"/>
      </font>
      <fill>
        <patternFill patternType="solid">
          <bgColor rgb="FFFFC7CE"/>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8"/>
  <sheetViews>
    <sheetView tabSelected="1" view="pageBreakPreview" zoomScale="110" zoomScaleNormal="100" workbookViewId="0">
      <pane ySplit="5" topLeftCell="A98" activePane="bottomLeft" state="frozen"/>
      <selection/>
      <selection pane="bottomLeft" activeCell="F107" sqref="F107"/>
    </sheetView>
  </sheetViews>
  <sheetFormatPr defaultColWidth="13.125" defaultRowHeight="12.75" outlineLevelCol="7"/>
  <cols>
    <col min="1" max="1" width="4.125" style="85" customWidth="1"/>
    <col min="2" max="2" width="52.6666666666667" style="80" customWidth="1"/>
    <col min="3" max="3" width="22.7" style="80" customWidth="1"/>
    <col min="4" max="4" width="25.7" style="86" customWidth="1"/>
    <col min="5" max="5" width="25.7" style="87" customWidth="1"/>
    <col min="6" max="6" width="24.5416666666667" style="87" customWidth="1"/>
    <col min="7" max="8" width="16.2" style="87" customWidth="1"/>
    <col min="9" max="16384" width="13.125" style="87"/>
  </cols>
  <sheetData>
    <row r="1" ht="60" customHeight="1" spans="1:6">
      <c r="A1" s="8" t="s">
        <v>0</v>
      </c>
      <c r="B1" s="8"/>
      <c r="C1" s="8"/>
      <c r="D1" s="8"/>
      <c r="E1" s="8"/>
      <c r="F1" s="8"/>
    </row>
    <row r="2" ht="35" customHeight="1" spans="1:6">
      <c r="A2" s="88" t="s">
        <v>1</v>
      </c>
      <c r="B2" s="88"/>
      <c r="C2" s="88"/>
      <c r="D2" s="88"/>
      <c r="E2" s="88"/>
      <c r="F2" s="88"/>
    </row>
    <row r="3" ht="35" customHeight="1" spans="1:6">
      <c r="A3" s="89"/>
      <c r="B3" s="89"/>
      <c r="C3" s="89"/>
      <c r="D3" s="89"/>
      <c r="E3" s="89"/>
      <c r="F3" s="90" t="s">
        <v>2</v>
      </c>
    </row>
    <row r="4" s="80" customFormat="1" ht="35" customHeight="1" spans="1:6">
      <c r="A4" s="91" t="s">
        <v>3</v>
      </c>
      <c r="B4" s="92" t="s">
        <v>4</v>
      </c>
      <c r="C4" s="92" t="s">
        <v>5</v>
      </c>
      <c r="D4" s="92" t="s">
        <v>6</v>
      </c>
      <c r="E4" s="93" t="s">
        <v>7</v>
      </c>
      <c r="F4" s="94"/>
    </row>
    <row r="5" s="81" customFormat="1" ht="35" customHeight="1" spans="1:6">
      <c r="A5" s="95"/>
      <c r="B5" s="96"/>
      <c r="C5" s="96"/>
      <c r="D5" s="96"/>
      <c r="E5" s="96" t="s">
        <v>8</v>
      </c>
      <c r="F5" s="97" t="s">
        <v>9</v>
      </c>
    </row>
    <row r="6" s="81" customFormat="1" ht="35" customHeight="1" spans="1:8">
      <c r="A6" s="95">
        <v>1</v>
      </c>
      <c r="B6" s="98" t="s">
        <v>10</v>
      </c>
      <c r="C6" s="52" t="s">
        <v>11</v>
      </c>
      <c r="D6" s="99">
        <v>213804.2</v>
      </c>
      <c r="E6" s="99"/>
      <c r="F6" s="100"/>
      <c r="G6" s="101"/>
      <c r="H6" s="102"/>
    </row>
    <row r="7" s="81" customFormat="1" ht="35" customHeight="1" spans="1:6">
      <c r="A7" s="95">
        <v>2</v>
      </c>
      <c r="B7" s="98" t="s">
        <v>12</v>
      </c>
      <c r="C7" s="52" t="s">
        <v>11</v>
      </c>
      <c r="D7" s="99">
        <v>53713.37</v>
      </c>
      <c r="E7" s="99"/>
      <c r="F7" s="100"/>
    </row>
    <row r="8" s="81" customFormat="1" ht="35" customHeight="1" spans="1:6">
      <c r="A8" s="95">
        <v>3</v>
      </c>
      <c r="B8" s="98" t="s">
        <v>13</v>
      </c>
      <c r="C8" s="52" t="s">
        <v>14</v>
      </c>
      <c r="D8" s="99">
        <v>93754.72</v>
      </c>
      <c r="E8" s="99">
        <v>93754.72</v>
      </c>
      <c r="F8" s="100"/>
    </row>
    <row r="9" s="81" customFormat="1" ht="35" customHeight="1" spans="1:6">
      <c r="A9" s="95"/>
      <c r="B9" s="98"/>
      <c r="C9" s="52" t="s">
        <v>15</v>
      </c>
      <c r="D9" s="99">
        <v>2876.46</v>
      </c>
      <c r="E9" s="99">
        <v>2876.46</v>
      </c>
      <c r="F9" s="100"/>
    </row>
    <row r="10" s="81" customFormat="1" ht="35" customHeight="1" spans="1:7">
      <c r="A10" s="95"/>
      <c r="B10" s="98"/>
      <c r="C10" s="96" t="s">
        <v>16</v>
      </c>
      <c r="D10" s="99">
        <v>2755.98</v>
      </c>
      <c r="E10" s="99">
        <v>2755.98</v>
      </c>
      <c r="F10" s="100"/>
      <c r="G10" s="82"/>
    </row>
    <row r="11" s="81" customFormat="1" ht="35" customHeight="1" spans="1:7">
      <c r="A11" s="95" t="s">
        <v>17</v>
      </c>
      <c r="B11" s="103" t="s">
        <v>18</v>
      </c>
      <c r="C11" s="96" t="s">
        <v>16</v>
      </c>
      <c r="D11" s="99">
        <v>20450</v>
      </c>
      <c r="E11" s="99"/>
      <c r="F11" s="100"/>
      <c r="G11" s="82"/>
    </row>
    <row r="12" s="81" customFormat="1" ht="35" customHeight="1" spans="1:7">
      <c r="A12" s="95" t="s">
        <v>19</v>
      </c>
      <c r="B12" s="103" t="s">
        <v>20</v>
      </c>
      <c r="C12" s="96" t="s">
        <v>16</v>
      </c>
      <c r="D12" s="99">
        <v>136505</v>
      </c>
      <c r="E12" s="99">
        <v>136505</v>
      </c>
      <c r="F12" s="100"/>
      <c r="G12" s="82"/>
    </row>
    <row r="13" s="81" customFormat="1" ht="35" customHeight="1" spans="1:8">
      <c r="A13" s="95" t="s">
        <v>21</v>
      </c>
      <c r="B13" s="103" t="s">
        <v>22</v>
      </c>
      <c r="C13" s="96" t="s">
        <v>16</v>
      </c>
      <c r="D13" s="99">
        <v>82188</v>
      </c>
      <c r="E13" s="99"/>
      <c r="F13" s="100"/>
      <c r="G13" s="82"/>
      <c r="H13" s="104"/>
    </row>
    <row r="14" s="82" customFormat="1" ht="35" customHeight="1" spans="1:6">
      <c r="A14" s="95" t="s">
        <v>23</v>
      </c>
      <c r="B14" s="103" t="s">
        <v>24</v>
      </c>
      <c r="C14" s="96" t="s">
        <v>16</v>
      </c>
      <c r="D14" s="99">
        <v>2069111.36</v>
      </c>
      <c r="E14" s="105"/>
      <c r="F14" s="100"/>
    </row>
    <row r="15" s="82" customFormat="1" ht="35" customHeight="1" spans="1:6">
      <c r="A15" s="95" t="s">
        <v>25</v>
      </c>
      <c r="B15" s="103" t="s">
        <v>26</v>
      </c>
      <c r="C15" s="96" t="s">
        <v>16</v>
      </c>
      <c r="D15" s="99">
        <v>9624624</v>
      </c>
      <c r="E15" s="105"/>
      <c r="F15" s="100">
        <v>9624624</v>
      </c>
    </row>
    <row r="16" s="82" customFormat="1" ht="35" customHeight="1" spans="1:6">
      <c r="A16" s="95" t="s">
        <v>27</v>
      </c>
      <c r="B16" s="103" t="s">
        <v>28</v>
      </c>
      <c r="C16" s="96" t="s">
        <v>16</v>
      </c>
      <c r="D16" s="99">
        <v>63760</v>
      </c>
      <c r="E16" s="99">
        <v>63760</v>
      </c>
      <c r="F16" s="106"/>
    </row>
    <row r="17" s="82" customFormat="1" ht="35" customHeight="1" spans="1:6">
      <c r="A17" s="95" t="s">
        <v>29</v>
      </c>
      <c r="B17" s="103" t="s">
        <v>30</v>
      </c>
      <c r="C17" s="96" t="s">
        <v>16</v>
      </c>
      <c r="D17" s="99">
        <v>87843.46</v>
      </c>
      <c r="E17" s="99">
        <v>87843.46</v>
      </c>
      <c r="F17" s="100"/>
    </row>
    <row r="18" s="82" customFormat="1" ht="35" customHeight="1" spans="1:6">
      <c r="A18" s="95" t="s">
        <v>31</v>
      </c>
      <c r="B18" s="103" t="s">
        <v>32</v>
      </c>
      <c r="C18" s="96" t="s">
        <v>16</v>
      </c>
      <c r="D18" s="99">
        <v>167718.52</v>
      </c>
      <c r="E18" s="99">
        <v>167718.52</v>
      </c>
      <c r="F18" s="106"/>
    </row>
    <row r="19" s="82" customFormat="1" ht="35" customHeight="1" spans="1:6">
      <c r="A19" s="95" t="s">
        <v>33</v>
      </c>
      <c r="B19" s="103" t="s">
        <v>34</v>
      </c>
      <c r="C19" s="96" t="s">
        <v>16</v>
      </c>
      <c r="D19" s="99">
        <v>32531</v>
      </c>
      <c r="E19" s="99">
        <v>32531</v>
      </c>
      <c r="F19" s="106"/>
    </row>
    <row r="20" s="82" customFormat="1" ht="35" customHeight="1" spans="1:6">
      <c r="A20" s="95" t="s">
        <v>35</v>
      </c>
      <c r="B20" s="103" t="s">
        <v>36</v>
      </c>
      <c r="C20" s="96" t="s">
        <v>16</v>
      </c>
      <c r="D20" s="99">
        <v>382682</v>
      </c>
      <c r="E20" s="99"/>
      <c r="F20" s="100">
        <v>382682</v>
      </c>
    </row>
    <row r="21" s="82" customFormat="1" ht="35" customHeight="1" spans="1:6">
      <c r="A21" s="95" t="s">
        <v>37</v>
      </c>
      <c r="B21" s="103" t="s">
        <v>38</v>
      </c>
      <c r="C21" s="96" t="s">
        <v>16</v>
      </c>
      <c r="D21" s="99">
        <v>7938007.8</v>
      </c>
      <c r="E21" s="99">
        <v>7938007.8</v>
      </c>
      <c r="F21" s="100"/>
    </row>
    <row r="22" s="82" customFormat="1" ht="35" customHeight="1" spans="1:6">
      <c r="A22" s="95" t="s">
        <v>39</v>
      </c>
      <c r="B22" s="103" t="s">
        <v>40</v>
      </c>
      <c r="C22" s="96" t="s">
        <v>16</v>
      </c>
      <c r="D22" s="99">
        <v>76692.29</v>
      </c>
      <c r="E22" s="99">
        <v>76692.29</v>
      </c>
      <c r="F22" s="106"/>
    </row>
    <row r="23" s="82" customFormat="1" ht="35" customHeight="1" spans="1:6">
      <c r="A23" s="95" t="s">
        <v>41</v>
      </c>
      <c r="B23" s="103" t="s">
        <v>42</v>
      </c>
      <c r="C23" s="96" t="s">
        <v>16</v>
      </c>
      <c r="D23" s="99">
        <v>76780</v>
      </c>
      <c r="E23" s="99">
        <v>76780</v>
      </c>
      <c r="F23" s="106"/>
    </row>
    <row r="24" s="82" customFormat="1" ht="35" customHeight="1" spans="1:6">
      <c r="A24" s="95" t="s">
        <v>43</v>
      </c>
      <c r="B24" s="103" t="s">
        <v>44</v>
      </c>
      <c r="C24" s="96" t="s">
        <v>16</v>
      </c>
      <c r="D24" s="99">
        <v>704301.94</v>
      </c>
      <c r="E24" s="99">
        <v>704301.94</v>
      </c>
      <c r="F24" s="106"/>
    </row>
    <row r="25" s="82" customFormat="1" ht="35" customHeight="1" spans="1:6">
      <c r="A25" s="95" t="s">
        <v>45</v>
      </c>
      <c r="B25" s="103" t="s">
        <v>46</v>
      </c>
      <c r="C25" s="96" t="s">
        <v>16</v>
      </c>
      <c r="D25" s="99">
        <v>340094</v>
      </c>
      <c r="E25" s="99">
        <v>340094</v>
      </c>
      <c r="F25" s="106"/>
    </row>
    <row r="26" s="82" customFormat="1" ht="35" customHeight="1" spans="1:6">
      <c r="A26" s="95" t="s">
        <v>47</v>
      </c>
      <c r="B26" s="103" t="s">
        <v>48</v>
      </c>
      <c r="C26" s="96" t="s">
        <v>16</v>
      </c>
      <c r="D26" s="99">
        <v>75369.54</v>
      </c>
      <c r="E26" s="99">
        <v>75369.54</v>
      </c>
      <c r="F26" s="106"/>
    </row>
    <row r="27" s="82" customFormat="1" ht="35" customHeight="1" spans="1:6">
      <c r="A27" s="95" t="s">
        <v>49</v>
      </c>
      <c r="B27" s="103" t="s">
        <v>50</v>
      </c>
      <c r="C27" s="96" t="s">
        <v>16</v>
      </c>
      <c r="D27" s="99">
        <v>501620</v>
      </c>
      <c r="E27" s="99">
        <v>501620</v>
      </c>
      <c r="F27" s="106"/>
    </row>
    <row r="28" s="82" customFormat="1" ht="35" customHeight="1" spans="1:6">
      <c r="A28" s="95" t="s">
        <v>51</v>
      </c>
      <c r="B28" s="103" t="s">
        <v>52</v>
      </c>
      <c r="C28" s="96" t="s">
        <v>16</v>
      </c>
      <c r="D28" s="99">
        <v>12479256.48</v>
      </c>
      <c r="E28" s="99">
        <v>12479256.48</v>
      </c>
      <c r="F28" s="106"/>
    </row>
    <row r="29" s="82" customFormat="1" ht="35" customHeight="1" spans="1:6">
      <c r="A29" s="95" t="s">
        <v>53</v>
      </c>
      <c r="B29" s="103" t="s">
        <v>54</v>
      </c>
      <c r="C29" s="96" t="s">
        <v>16</v>
      </c>
      <c r="D29" s="99">
        <v>1321843.54</v>
      </c>
      <c r="E29" s="99">
        <v>1321843.54</v>
      </c>
      <c r="F29" s="106"/>
    </row>
    <row r="30" s="82" customFormat="1" ht="35" customHeight="1" spans="1:6">
      <c r="A30" s="95" t="s">
        <v>55</v>
      </c>
      <c r="B30" s="103" t="s">
        <v>56</v>
      </c>
      <c r="C30" s="96" t="s">
        <v>16</v>
      </c>
      <c r="D30" s="99">
        <v>39870</v>
      </c>
      <c r="E30" s="99">
        <v>39870</v>
      </c>
      <c r="F30" s="106"/>
    </row>
    <row r="31" s="82" customFormat="1" ht="35" customHeight="1" spans="1:6">
      <c r="A31" s="95" t="s">
        <v>57</v>
      </c>
      <c r="B31" s="103" t="s">
        <v>58</v>
      </c>
      <c r="C31" s="96" t="s">
        <v>16</v>
      </c>
      <c r="D31" s="99">
        <v>17390.29</v>
      </c>
      <c r="E31" s="99">
        <v>17390.29</v>
      </c>
      <c r="F31" s="106"/>
    </row>
    <row r="32" s="82" customFormat="1" ht="35" customHeight="1" spans="1:6">
      <c r="A32" s="95" t="s">
        <v>59</v>
      </c>
      <c r="B32" s="103" t="s">
        <v>60</v>
      </c>
      <c r="C32" s="96" t="s">
        <v>16</v>
      </c>
      <c r="D32" s="99">
        <v>400164.54</v>
      </c>
      <c r="E32" s="99">
        <v>400164.54</v>
      </c>
      <c r="F32" s="106"/>
    </row>
    <row r="33" s="82" customFormat="1" ht="35" customHeight="1" spans="1:6">
      <c r="A33" s="95" t="s">
        <v>61</v>
      </c>
      <c r="B33" s="103" t="s">
        <v>62</v>
      </c>
      <c r="C33" s="96" t="s">
        <v>16</v>
      </c>
      <c r="D33" s="99">
        <v>186700</v>
      </c>
      <c r="E33" s="99"/>
      <c r="F33" s="106"/>
    </row>
    <row r="34" s="82" customFormat="1" ht="35" customHeight="1" spans="1:6">
      <c r="A34" s="95" t="s">
        <v>63</v>
      </c>
      <c r="B34" s="103" t="s">
        <v>64</v>
      </c>
      <c r="C34" s="96" t="s">
        <v>16</v>
      </c>
      <c r="D34" s="99">
        <v>212327</v>
      </c>
      <c r="E34" s="105"/>
      <c r="F34" s="100"/>
    </row>
    <row r="35" s="82" customFormat="1" ht="35" customHeight="1" spans="1:6">
      <c r="A35" s="95" t="s">
        <v>65</v>
      </c>
      <c r="B35" s="103" t="s">
        <v>66</v>
      </c>
      <c r="C35" s="96" t="s">
        <v>16</v>
      </c>
      <c r="D35" s="99">
        <v>111189.87</v>
      </c>
      <c r="E35" s="99">
        <v>111189.87</v>
      </c>
      <c r="F35" s="106"/>
    </row>
    <row r="36" s="82" customFormat="1" ht="35" customHeight="1" spans="1:6">
      <c r="A36" s="95" t="s">
        <v>67</v>
      </c>
      <c r="B36" s="103" t="s">
        <v>68</v>
      </c>
      <c r="C36" s="96" t="s">
        <v>16</v>
      </c>
      <c r="D36" s="99">
        <v>365534.15</v>
      </c>
      <c r="E36" s="99">
        <v>365534.15</v>
      </c>
      <c r="F36" s="106"/>
    </row>
    <row r="37" s="82" customFormat="1" ht="35" customHeight="1" spans="1:6">
      <c r="A37" s="95" t="s">
        <v>69</v>
      </c>
      <c r="B37" s="103" t="s">
        <v>70</v>
      </c>
      <c r="C37" s="96" t="s">
        <v>16</v>
      </c>
      <c r="D37" s="99">
        <v>111335.5</v>
      </c>
      <c r="E37" s="99"/>
      <c r="F37" s="106"/>
    </row>
    <row r="38" s="82" customFormat="1" ht="35" customHeight="1" spans="1:6">
      <c r="A38" s="95" t="s">
        <v>71</v>
      </c>
      <c r="B38" s="103" t="s">
        <v>72</v>
      </c>
      <c r="C38" s="96" t="s">
        <v>16</v>
      </c>
      <c r="D38" s="99">
        <v>4322988.84</v>
      </c>
      <c r="E38" s="99"/>
      <c r="F38" s="106"/>
    </row>
    <row r="39" s="82" customFormat="1" ht="35" customHeight="1" spans="1:6">
      <c r="A39" s="95" t="s">
        <v>73</v>
      </c>
      <c r="B39" s="103" t="s">
        <v>74</v>
      </c>
      <c r="C39" s="96" t="s">
        <v>16</v>
      </c>
      <c r="D39" s="99">
        <v>488471.97</v>
      </c>
      <c r="E39" s="99">
        <v>488471.97</v>
      </c>
      <c r="F39" s="106"/>
    </row>
    <row r="40" s="82" customFormat="1" ht="35" customHeight="1" spans="1:6">
      <c r="A40" s="95" t="s">
        <v>75</v>
      </c>
      <c r="B40" s="103" t="s">
        <v>76</v>
      </c>
      <c r="C40" s="96" t="s">
        <v>16</v>
      </c>
      <c r="D40" s="99">
        <v>97654.99</v>
      </c>
      <c r="E40" s="99">
        <v>97654.99</v>
      </c>
      <c r="F40" s="106"/>
    </row>
    <row r="41" s="82" customFormat="1" ht="35" customHeight="1" spans="1:6">
      <c r="A41" s="95" t="s">
        <v>77</v>
      </c>
      <c r="B41" s="103" t="s">
        <v>78</v>
      </c>
      <c r="C41" s="96" t="s">
        <v>16</v>
      </c>
      <c r="D41" s="99">
        <v>4191291.5</v>
      </c>
      <c r="E41" s="99">
        <v>4191291.5</v>
      </c>
      <c r="F41" s="106"/>
    </row>
    <row r="42" s="82" customFormat="1" ht="35" customHeight="1" spans="1:6">
      <c r="A42" s="95" t="s">
        <v>79</v>
      </c>
      <c r="B42" s="103" t="s">
        <v>80</v>
      </c>
      <c r="C42" s="96" t="s">
        <v>16</v>
      </c>
      <c r="D42" s="99">
        <v>488938.05</v>
      </c>
      <c r="E42" s="99">
        <v>488938.05</v>
      </c>
      <c r="F42" s="106"/>
    </row>
    <row r="43" s="82" customFormat="1" ht="35" customHeight="1" spans="1:6">
      <c r="A43" s="95" t="s">
        <v>81</v>
      </c>
      <c r="B43" s="103" t="s">
        <v>82</v>
      </c>
      <c r="C43" s="96" t="s">
        <v>16</v>
      </c>
      <c r="D43" s="99">
        <v>6668643.37</v>
      </c>
      <c r="E43" s="99">
        <v>6668643.37</v>
      </c>
      <c r="F43" s="106"/>
    </row>
    <row r="44" s="82" customFormat="1" ht="35" customHeight="1" spans="1:6">
      <c r="A44" s="95" t="s">
        <v>83</v>
      </c>
      <c r="B44" s="103" t="s">
        <v>84</v>
      </c>
      <c r="C44" s="96" t="s">
        <v>16</v>
      </c>
      <c r="D44" s="99">
        <v>86669.25</v>
      </c>
      <c r="E44" s="99"/>
      <c r="F44" s="100">
        <v>86669.25</v>
      </c>
    </row>
    <row r="45" s="82" customFormat="1" ht="35" customHeight="1" spans="1:6">
      <c r="A45" s="95" t="s">
        <v>85</v>
      </c>
      <c r="B45" s="103" t="s">
        <v>86</v>
      </c>
      <c r="C45" s="96" t="s">
        <v>16</v>
      </c>
      <c r="D45" s="99">
        <v>30289.53</v>
      </c>
      <c r="E45" s="99">
        <v>30289.53</v>
      </c>
      <c r="F45" s="106"/>
    </row>
    <row r="46" s="82" customFormat="1" ht="35" customHeight="1" spans="1:6">
      <c r="A46" s="95" t="s">
        <v>87</v>
      </c>
      <c r="B46" s="103" t="s">
        <v>88</v>
      </c>
      <c r="C46" s="96" t="s">
        <v>16</v>
      </c>
      <c r="D46" s="99">
        <v>342017.02</v>
      </c>
      <c r="E46" s="99">
        <v>342017.02</v>
      </c>
      <c r="F46" s="106"/>
    </row>
    <row r="47" s="82" customFormat="1" ht="35" customHeight="1" spans="1:6">
      <c r="A47" s="95" t="s">
        <v>89</v>
      </c>
      <c r="B47" s="103" t="s">
        <v>90</v>
      </c>
      <c r="C47" s="96" t="s">
        <v>16</v>
      </c>
      <c r="D47" s="99">
        <v>60000</v>
      </c>
      <c r="E47" s="99">
        <v>60000</v>
      </c>
      <c r="F47" s="106"/>
    </row>
    <row r="48" s="82" customFormat="1" ht="35" customHeight="1" spans="1:6">
      <c r="A48" s="95" t="s">
        <v>91</v>
      </c>
      <c r="B48" s="103" t="s">
        <v>92</v>
      </c>
      <c r="C48" s="96" t="s">
        <v>16</v>
      </c>
      <c r="D48" s="99">
        <v>77674</v>
      </c>
      <c r="E48" s="99"/>
      <c r="F48" s="100">
        <v>77674</v>
      </c>
    </row>
    <row r="49" s="82" customFormat="1" ht="35" customHeight="1" spans="1:6">
      <c r="A49" s="95" t="s">
        <v>93</v>
      </c>
      <c r="B49" s="103" t="s">
        <v>94</v>
      </c>
      <c r="C49" s="96" t="s">
        <v>16</v>
      </c>
      <c r="D49" s="99">
        <v>726083.5</v>
      </c>
      <c r="E49" s="99">
        <v>726083.5</v>
      </c>
      <c r="F49" s="106"/>
    </row>
    <row r="50" s="82" customFormat="1" ht="35" customHeight="1" spans="1:6">
      <c r="A50" s="95" t="s">
        <v>95</v>
      </c>
      <c r="B50" s="103" t="s">
        <v>96</v>
      </c>
      <c r="C50" s="96" t="s">
        <v>16</v>
      </c>
      <c r="D50" s="99">
        <v>1384427.59</v>
      </c>
      <c r="E50" s="99">
        <v>1384427.59</v>
      </c>
      <c r="F50" s="106"/>
    </row>
    <row r="51" s="82" customFormat="1" ht="35" customHeight="1" spans="1:6">
      <c r="A51" s="95" t="s">
        <v>97</v>
      </c>
      <c r="B51" s="103" t="s">
        <v>98</v>
      </c>
      <c r="C51" s="96" t="s">
        <v>16</v>
      </c>
      <c r="D51" s="99">
        <v>436999.9</v>
      </c>
      <c r="E51" s="105"/>
      <c r="F51" s="106"/>
    </row>
    <row r="52" s="82" customFormat="1" ht="35" customHeight="1" spans="1:6">
      <c r="A52" s="95" t="s">
        <v>99</v>
      </c>
      <c r="B52" s="103" t="s">
        <v>100</v>
      </c>
      <c r="C52" s="96" t="s">
        <v>16</v>
      </c>
      <c r="D52" s="99">
        <v>1061081.48</v>
      </c>
      <c r="E52" s="105"/>
      <c r="F52" s="100"/>
    </row>
    <row r="53" s="82" customFormat="1" ht="35" customHeight="1" spans="1:6">
      <c r="A53" s="95" t="s">
        <v>101</v>
      </c>
      <c r="B53" s="103" t="s">
        <v>102</v>
      </c>
      <c r="C53" s="96" t="s">
        <v>16</v>
      </c>
      <c r="D53" s="99">
        <v>108344.52</v>
      </c>
      <c r="E53" s="99">
        <v>108344.52</v>
      </c>
      <c r="F53" s="106"/>
    </row>
    <row r="54" s="82" customFormat="1" ht="35" customHeight="1" spans="1:6">
      <c r="A54" s="95" t="s">
        <v>103</v>
      </c>
      <c r="B54" s="103" t="s">
        <v>104</v>
      </c>
      <c r="C54" s="96" t="s">
        <v>16</v>
      </c>
      <c r="D54" s="99">
        <v>213708.66</v>
      </c>
      <c r="E54" s="99">
        <v>213708.66</v>
      </c>
      <c r="F54" s="106"/>
    </row>
    <row r="55" s="82" customFormat="1" ht="35" customHeight="1" spans="1:6">
      <c r="A55" s="95" t="s">
        <v>105</v>
      </c>
      <c r="B55" s="103" t="s">
        <v>106</v>
      </c>
      <c r="C55" s="96" t="s">
        <v>16</v>
      </c>
      <c r="D55" s="99">
        <v>10000</v>
      </c>
      <c r="E55" s="99"/>
      <c r="F55" s="106"/>
    </row>
    <row r="56" s="82" customFormat="1" ht="35" customHeight="1" spans="1:6">
      <c r="A56" s="95" t="s">
        <v>107</v>
      </c>
      <c r="B56" s="103" t="s">
        <v>108</v>
      </c>
      <c r="C56" s="96" t="s">
        <v>16</v>
      </c>
      <c r="D56" s="99">
        <v>379956.65</v>
      </c>
      <c r="E56" s="105"/>
      <c r="F56" s="106"/>
    </row>
    <row r="57" s="82" customFormat="1" ht="35" customHeight="1" spans="1:6">
      <c r="A57" s="95" t="s">
        <v>109</v>
      </c>
      <c r="B57" s="103" t="s">
        <v>110</v>
      </c>
      <c r="C57" s="96" t="s">
        <v>16</v>
      </c>
      <c r="D57" s="99">
        <v>259151.88</v>
      </c>
      <c r="E57" s="105"/>
      <c r="F57" s="106"/>
    </row>
    <row r="58" s="82" customFormat="1" ht="35" customHeight="1" spans="1:6">
      <c r="A58" s="95" t="s">
        <v>111</v>
      </c>
      <c r="B58" s="103" t="s">
        <v>112</v>
      </c>
      <c r="C58" s="96" t="s">
        <v>16</v>
      </c>
      <c r="D58" s="99">
        <v>11106</v>
      </c>
      <c r="E58" s="99">
        <v>11106</v>
      </c>
      <c r="F58" s="106"/>
    </row>
    <row r="59" s="82" customFormat="1" ht="35" customHeight="1" spans="1:6">
      <c r="A59" s="95" t="s">
        <v>113</v>
      </c>
      <c r="B59" s="103" t="s">
        <v>114</v>
      </c>
      <c r="C59" s="96" t="s">
        <v>16</v>
      </c>
      <c r="D59" s="99">
        <v>25918.37</v>
      </c>
      <c r="E59" s="99">
        <v>25918.37</v>
      </c>
      <c r="F59" s="106"/>
    </row>
    <row r="60" s="82" customFormat="1" ht="35" customHeight="1" spans="1:6">
      <c r="A60" s="95" t="s">
        <v>115</v>
      </c>
      <c r="B60" s="103" t="s">
        <v>116</v>
      </c>
      <c r="C60" s="96" t="s">
        <v>16</v>
      </c>
      <c r="D60" s="99">
        <v>19462</v>
      </c>
      <c r="E60" s="105"/>
      <c r="F60" s="106"/>
    </row>
    <row r="61" s="82" customFormat="1" ht="35" customHeight="1" spans="1:6">
      <c r="A61" s="95" t="s">
        <v>117</v>
      </c>
      <c r="B61" s="103" t="s">
        <v>118</v>
      </c>
      <c r="C61" s="96" t="s">
        <v>16</v>
      </c>
      <c r="D61" s="99">
        <v>57809.81</v>
      </c>
      <c r="E61" s="105"/>
      <c r="F61" s="100"/>
    </row>
    <row r="62" s="82" customFormat="1" ht="35" customHeight="1" spans="1:6">
      <c r="A62" s="95" t="s">
        <v>119</v>
      </c>
      <c r="B62" s="103" t="s">
        <v>120</v>
      </c>
      <c r="C62" s="96" t="s">
        <v>16</v>
      </c>
      <c r="D62" s="99">
        <v>386774</v>
      </c>
      <c r="E62" s="99">
        <v>386774</v>
      </c>
      <c r="F62" s="106"/>
    </row>
    <row r="63" s="82" customFormat="1" ht="35" customHeight="1" spans="1:6">
      <c r="A63" s="95" t="s">
        <v>121</v>
      </c>
      <c r="B63" s="103" t="s">
        <v>122</v>
      </c>
      <c r="C63" s="96" t="s">
        <v>16</v>
      </c>
      <c r="D63" s="99">
        <v>1203024</v>
      </c>
      <c r="E63" s="99">
        <v>1203024</v>
      </c>
      <c r="F63" s="106"/>
    </row>
    <row r="64" s="82" customFormat="1" ht="35" customHeight="1" spans="1:6">
      <c r="A64" s="95" t="s">
        <v>123</v>
      </c>
      <c r="B64" s="103" t="s">
        <v>124</v>
      </c>
      <c r="C64" s="96" t="s">
        <v>16</v>
      </c>
      <c r="D64" s="99">
        <v>19301</v>
      </c>
      <c r="E64" s="99">
        <v>19301</v>
      </c>
      <c r="F64" s="106"/>
    </row>
    <row r="65" s="82" customFormat="1" ht="35" customHeight="1" spans="1:6">
      <c r="A65" s="95" t="s">
        <v>125</v>
      </c>
      <c r="B65" s="103" t="s">
        <v>126</v>
      </c>
      <c r="C65" s="96" t="s">
        <v>16</v>
      </c>
      <c r="D65" s="99">
        <v>65205.34</v>
      </c>
      <c r="E65" s="105"/>
      <c r="F65" s="100">
        <v>65205.34</v>
      </c>
    </row>
    <row r="66" s="82" customFormat="1" ht="35" customHeight="1" spans="1:6">
      <c r="A66" s="95" t="s">
        <v>127</v>
      </c>
      <c r="B66" s="103" t="s">
        <v>128</v>
      </c>
      <c r="C66" s="96" t="s">
        <v>16</v>
      </c>
      <c r="D66" s="99">
        <v>27000</v>
      </c>
      <c r="E66" s="105"/>
      <c r="F66" s="106"/>
    </row>
    <row r="67" s="82" customFormat="1" ht="35" customHeight="1" spans="1:6">
      <c r="A67" s="95" t="s">
        <v>129</v>
      </c>
      <c r="B67" s="103" t="s">
        <v>130</v>
      </c>
      <c r="C67" s="96" t="s">
        <v>16</v>
      </c>
      <c r="D67" s="99">
        <v>339655.25</v>
      </c>
      <c r="E67" s="99">
        <v>339655.25</v>
      </c>
      <c r="F67" s="106"/>
    </row>
    <row r="68" s="82" customFormat="1" ht="35" customHeight="1" spans="1:6">
      <c r="A68" s="95" t="s">
        <v>131</v>
      </c>
      <c r="B68" s="103" t="s">
        <v>132</v>
      </c>
      <c r="C68" s="96" t="s">
        <v>16</v>
      </c>
      <c r="D68" s="99">
        <v>188637</v>
      </c>
      <c r="E68" s="99">
        <v>188637</v>
      </c>
      <c r="F68" s="106"/>
    </row>
    <row r="69" s="82" customFormat="1" ht="35" customHeight="1" spans="1:6">
      <c r="A69" s="95" t="s">
        <v>133</v>
      </c>
      <c r="B69" s="103" t="s">
        <v>134</v>
      </c>
      <c r="C69" s="96" t="s">
        <v>16</v>
      </c>
      <c r="D69" s="99">
        <v>3984000</v>
      </c>
      <c r="E69" s="105"/>
      <c r="F69" s="106"/>
    </row>
    <row r="70" s="82" customFormat="1" ht="35" customHeight="1" spans="1:6">
      <c r="A70" s="95" t="s">
        <v>135</v>
      </c>
      <c r="B70" s="103" t="s">
        <v>136</v>
      </c>
      <c r="C70" s="96" t="s">
        <v>16</v>
      </c>
      <c r="D70" s="99">
        <v>20000</v>
      </c>
      <c r="E70" s="99">
        <v>20000</v>
      </c>
      <c r="F70" s="106"/>
    </row>
    <row r="71" s="82" customFormat="1" ht="35" customHeight="1" spans="1:6">
      <c r="A71" s="95" t="s">
        <v>137</v>
      </c>
      <c r="B71" s="103" t="s">
        <v>138</v>
      </c>
      <c r="C71" s="96" t="s">
        <v>16</v>
      </c>
      <c r="D71" s="99">
        <v>29472.1</v>
      </c>
      <c r="E71" s="99">
        <v>29472.1</v>
      </c>
      <c r="F71" s="106"/>
    </row>
    <row r="72" s="82" customFormat="1" ht="35" customHeight="1" spans="1:6">
      <c r="A72" s="95" t="s">
        <v>139</v>
      </c>
      <c r="B72" s="103" t="s">
        <v>140</v>
      </c>
      <c r="C72" s="96" t="s">
        <v>16</v>
      </c>
      <c r="D72" s="99">
        <v>13964</v>
      </c>
      <c r="E72" s="99">
        <v>13964</v>
      </c>
      <c r="F72" s="106"/>
    </row>
    <row r="73" s="82" customFormat="1" ht="35" customHeight="1" spans="1:6">
      <c r="A73" s="95" t="s">
        <v>141</v>
      </c>
      <c r="B73" s="103" t="s">
        <v>142</v>
      </c>
      <c r="C73" s="96" t="s">
        <v>16</v>
      </c>
      <c r="D73" s="99">
        <v>119415</v>
      </c>
      <c r="E73" s="105"/>
      <c r="F73" s="106"/>
    </row>
    <row r="74" s="82" customFormat="1" ht="35" customHeight="1" spans="1:6">
      <c r="A74" s="95" t="s">
        <v>143</v>
      </c>
      <c r="B74" s="103" t="s">
        <v>144</v>
      </c>
      <c r="C74" s="96" t="s">
        <v>16</v>
      </c>
      <c r="D74" s="99">
        <v>19550</v>
      </c>
      <c r="E74" s="99">
        <v>19550</v>
      </c>
      <c r="F74" s="106"/>
    </row>
    <row r="75" s="82" customFormat="1" ht="35" customHeight="1" spans="1:6">
      <c r="A75" s="95" t="s">
        <v>145</v>
      </c>
      <c r="B75" s="103" t="s">
        <v>146</v>
      </c>
      <c r="C75" s="96" t="s">
        <v>16</v>
      </c>
      <c r="D75" s="99">
        <v>126992.43</v>
      </c>
      <c r="E75" s="105"/>
      <c r="F75" s="106"/>
    </row>
    <row r="76" s="82" customFormat="1" ht="35" customHeight="1" spans="1:6">
      <c r="A76" s="95" t="s">
        <v>147</v>
      </c>
      <c r="B76" s="103" t="s">
        <v>148</v>
      </c>
      <c r="C76" s="96" t="s">
        <v>16</v>
      </c>
      <c r="D76" s="99">
        <v>31414</v>
      </c>
      <c r="E76" s="99">
        <v>31414</v>
      </c>
      <c r="F76" s="106"/>
    </row>
    <row r="77" s="82" customFormat="1" ht="35" customHeight="1" spans="1:6">
      <c r="A77" s="95" t="s">
        <v>149</v>
      </c>
      <c r="B77" s="103" t="s">
        <v>150</v>
      </c>
      <c r="C77" s="96" t="s">
        <v>16</v>
      </c>
      <c r="D77" s="99">
        <v>150000</v>
      </c>
      <c r="E77" s="105"/>
      <c r="F77" s="106"/>
    </row>
    <row r="78" s="82" customFormat="1" ht="35" customHeight="1" spans="1:6">
      <c r="A78" s="95" t="s">
        <v>151</v>
      </c>
      <c r="B78" s="103" t="s">
        <v>152</v>
      </c>
      <c r="C78" s="96" t="s">
        <v>16</v>
      </c>
      <c r="D78" s="99">
        <v>189518.73</v>
      </c>
      <c r="E78" s="99">
        <v>189518.73</v>
      </c>
      <c r="F78" s="106"/>
    </row>
    <row r="79" s="82" customFormat="1" ht="35" customHeight="1" spans="1:6">
      <c r="A79" s="95" t="s">
        <v>153</v>
      </c>
      <c r="B79" s="103" t="s">
        <v>154</v>
      </c>
      <c r="C79" s="96" t="s">
        <v>16</v>
      </c>
      <c r="D79" s="99">
        <v>127842.91</v>
      </c>
      <c r="E79" s="99">
        <v>127842.91</v>
      </c>
      <c r="F79" s="106"/>
    </row>
    <row r="80" s="82" customFormat="1" ht="35" customHeight="1" spans="1:6">
      <c r="A80" s="95" t="s">
        <v>155</v>
      </c>
      <c r="B80" s="103" t="s">
        <v>156</v>
      </c>
      <c r="C80" s="96" t="s">
        <v>16</v>
      </c>
      <c r="D80" s="99">
        <v>35665</v>
      </c>
      <c r="E80" s="99">
        <v>35665</v>
      </c>
      <c r="F80" s="106"/>
    </row>
    <row r="81" s="82" customFormat="1" ht="35" customHeight="1" spans="1:6">
      <c r="A81" s="95" t="s">
        <v>157</v>
      </c>
      <c r="B81" s="103" t="s">
        <v>158</v>
      </c>
      <c r="C81" s="96" t="s">
        <v>16</v>
      </c>
      <c r="D81" s="99">
        <v>105000</v>
      </c>
      <c r="E81" s="99">
        <v>105000</v>
      </c>
      <c r="F81" s="100"/>
    </row>
    <row r="82" s="82" customFormat="1" ht="35" customHeight="1" spans="1:6">
      <c r="A82" s="95" t="s">
        <v>159</v>
      </c>
      <c r="B82" s="98" t="s">
        <v>160</v>
      </c>
      <c r="C82" s="96" t="s">
        <v>16</v>
      </c>
      <c r="D82" s="99">
        <v>752708.74</v>
      </c>
      <c r="E82" s="99">
        <v>752708.74</v>
      </c>
      <c r="F82" s="106"/>
    </row>
    <row r="83" s="82" customFormat="1" ht="35" customHeight="1" spans="1:6">
      <c r="A83" s="95" t="s">
        <v>161</v>
      </c>
      <c r="B83" s="103" t="s">
        <v>162</v>
      </c>
      <c r="C83" s="96" t="s">
        <v>16</v>
      </c>
      <c r="D83" s="99">
        <v>2815214.66</v>
      </c>
      <c r="E83" s="99"/>
      <c r="F83" s="106"/>
    </row>
    <row r="84" s="82" customFormat="1" ht="35" customHeight="1" spans="1:6">
      <c r="A84" s="95" t="s">
        <v>163</v>
      </c>
      <c r="B84" s="103" t="s">
        <v>164</v>
      </c>
      <c r="C84" s="96" t="s">
        <v>16</v>
      </c>
      <c r="D84" s="99">
        <v>157000</v>
      </c>
      <c r="E84" s="105"/>
      <c r="F84" s="106"/>
    </row>
    <row r="85" s="82" customFormat="1" ht="35" customHeight="1" spans="1:6">
      <c r="A85" s="95" t="s">
        <v>165</v>
      </c>
      <c r="B85" s="103" t="s">
        <v>166</v>
      </c>
      <c r="C85" s="96" t="s">
        <v>16</v>
      </c>
      <c r="D85" s="99">
        <v>199400</v>
      </c>
      <c r="E85" s="105"/>
      <c r="F85" s="106"/>
    </row>
    <row r="86" s="82" customFormat="1" ht="35" customHeight="1" spans="1:6">
      <c r="A86" s="95" t="s">
        <v>167</v>
      </c>
      <c r="B86" s="103" t="s">
        <v>168</v>
      </c>
      <c r="C86" s="96" t="s">
        <v>16</v>
      </c>
      <c r="D86" s="99">
        <v>1619858.5</v>
      </c>
      <c r="E86" s="105"/>
      <c r="F86" s="106"/>
    </row>
    <row r="87" s="82" customFormat="1" ht="35" customHeight="1" spans="1:6">
      <c r="A87" s="95" t="s">
        <v>169</v>
      </c>
      <c r="B87" s="103" t="s">
        <v>170</v>
      </c>
      <c r="C87" s="96" t="s">
        <v>16</v>
      </c>
      <c r="D87" s="99">
        <v>162776.89</v>
      </c>
      <c r="E87" s="105"/>
      <c r="F87" s="106"/>
    </row>
    <row r="88" s="82" customFormat="1" ht="35" customHeight="1" spans="1:6">
      <c r="A88" s="95" t="s">
        <v>171</v>
      </c>
      <c r="B88" s="103" t="s">
        <v>172</v>
      </c>
      <c r="C88" s="96" t="s">
        <v>16</v>
      </c>
      <c r="D88" s="99">
        <v>101000</v>
      </c>
      <c r="E88" s="105"/>
      <c r="F88" s="106"/>
    </row>
    <row r="89" s="82" customFormat="1" ht="35" customHeight="1" spans="1:6">
      <c r="A89" s="95" t="s">
        <v>173</v>
      </c>
      <c r="B89" s="103" t="s">
        <v>174</v>
      </c>
      <c r="C89" s="96" t="s">
        <v>16</v>
      </c>
      <c r="D89" s="99">
        <v>127124.52</v>
      </c>
      <c r="E89" s="105"/>
      <c r="F89" s="106"/>
    </row>
    <row r="90" s="82" customFormat="1" ht="35" customHeight="1" spans="1:6">
      <c r="A90" s="95" t="s">
        <v>175</v>
      </c>
      <c r="B90" s="103" t="s">
        <v>176</v>
      </c>
      <c r="C90" s="96" t="s">
        <v>16</v>
      </c>
      <c r="D90" s="99">
        <v>10897.2</v>
      </c>
      <c r="E90" s="105"/>
      <c r="F90" s="106"/>
    </row>
    <row r="91" s="82" customFormat="1" ht="35" customHeight="1" spans="1:6">
      <c r="A91" s="95" t="s">
        <v>177</v>
      </c>
      <c r="B91" s="103" t="s">
        <v>178</v>
      </c>
      <c r="C91" s="96" t="s">
        <v>16</v>
      </c>
      <c r="D91" s="99">
        <v>6450</v>
      </c>
      <c r="E91" s="105"/>
      <c r="F91" s="106"/>
    </row>
    <row r="92" s="82" customFormat="1" ht="35" customHeight="1" spans="1:6">
      <c r="A92" s="95" t="s">
        <v>179</v>
      </c>
      <c r="B92" s="103" t="s">
        <v>180</v>
      </c>
      <c r="C92" s="96" t="s">
        <v>16</v>
      </c>
      <c r="D92" s="99">
        <v>26000</v>
      </c>
      <c r="E92" s="99"/>
      <c r="F92" s="106"/>
    </row>
    <row r="93" s="82" customFormat="1" ht="35" customHeight="1" spans="1:6">
      <c r="A93" s="95" t="s">
        <v>181</v>
      </c>
      <c r="B93" s="103" t="s">
        <v>182</v>
      </c>
      <c r="C93" s="96" t="s">
        <v>16</v>
      </c>
      <c r="D93" s="99">
        <v>143016.68</v>
      </c>
      <c r="E93" s="105"/>
      <c r="F93" s="106"/>
    </row>
    <row r="94" s="82" customFormat="1" ht="35" customHeight="1" spans="1:6">
      <c r="A94" s="95" t="s">
        <v>183</v>
      </c>
      <c r="B94" s="103" t="s">
        <v>184</v>
      </c>
      <c r="C94" s="96" t="s">
        <v>16</v>
      </c>
      <c r="D94" s="99">
        <v>140590</v>
      </c>
      <c r="E94" s="105"/>
      <c r="F94" s="106"/>
    </row>
    <row r="95" s="82" customFormat="1" ht="35" customHeight="1" spans="1:6">
      <c r="A95" s="95" t="s">
        <v>185</v>
      </c>
      <c r="B95" s="103" t="s">
        <v>186</v>
      </c>
      <c r="C95" s="96" t="s">
        <v>16</v>
      </c>
      <c r="D95" s="99">
        <v>68163</v>
      </c>
      <c r="E95" s="99">
        <v>68163</v>
      </c>
      <c r="F95" s="106"/>
    </row>
    <row r="96" s="82" customFormat="1" ht="35" customHeight="1" spans="1:6">
      <c r="A96" s="95" t="s">
        <v>187</v>
      </c>
      <c r="B96" s="103" t="s">
        <v>188</v>
      </c>
      <c r="C96" s="96" t="s">
        <v>16</v>
      </c>
      <c r="D96" s="99">
        <v>238398.63</v>
      </c>
      <c r="E96" s="99">
        <v>238398.63</v>
      </c>
      <c r="F96" s="106"/>
    </row>
    <row r="97" s="82" customFormat="1" ht="35" customHeight="1" spans="1:6">
      <c r="A97" s="95" t="s">
        <v>189</v>
      </c>
      <c r="B97" s="103" t="s">
        <v>190</v>
      </c>
      <c r="C97" s="96" t="s">
        <v>16</v>
      </c>
      <c r="D97" s="99">
        <v>195153.63</v>
      </c>
      <c r="E97" s="99">
        <v>195153.63</v>
      </c>
      <c r="F97" s="106"/>
    </row>
    <row r="98" s="82" customFormat="1" ht="35" customHeight="1" spans="1:6">
      <c r="A98" s="95" t="s">
        <v>191</v>
      </c>
      <c r="B98" s="103" t="s">
        <v>192</v>
      </c>
      <c r="C98" s="96" t="s">
        <v>16</v>
      </c>
      <c r="D98" s="99">
        <v>6660</v>
      </c>
      <c r="E98" s="99">
        <v>6660</v>
      </c>
      <c r="F98" s="106"/>
    </row>
    <row r="99" s="82" customFormat="1" ht="35" customHeight="1" spans="1:6">
      <c r="A99" s="95" t="s">
        <v>193</v>
      </c>
      <c r="B99" s="103" t="s">
        <v>194</v>
      </c>
      <c r="C99" s="96" t="s">
        <v>16</v>
      </c>
      <c r="D99" s="99">
        <v>108987.5</v>
      </c>
      <c r="E99" s="99"/>
      <c r="F99" s="106"/>
    </row>
    <row r="100" s="82" customFormat="1" ht="35" customHeight="1" spans="1:6">
      <c r="A100" s="95" t="s">
        <v>195</v>
      </c>
      <c r="B100" s="103" t="s">
        <v>196</v>
      </c>
      <c r="C100" s="96" t="s">
        <v>16</v>
      </c>
      <c r="D100" s="99">
        <v>170482.03</v>
      </c>
      <c r="E100" s="99"/>
      <c r="F100" s="106"/>
    </row>
    <row r="101" s="82" customFormat="1" ht="35" customHeight="1" spans="1:6">
      <c r="A101" s="107" t="s">
        <v>197</v>
      </c>
      <c r="B101" s="108"/>
      <c r="C101" s="108"/>
      <c r="D101" s="109">
        <f>SUM(D6:D100)</f>
        <v>73773796.63</v>
      </c>
      <c r="E101" s="109">
        <f>SUM(E6:E100)</f>
        <v>43843656.64</v>
      </c>
      <c r="F101" s="110">
        <f>SUM(F6:F100)</f>
        <v>10236854.59</v>
      </c>
    </row>
    <row r="102" s="82" customFormat="1" ht="20" customHeight="1" spans="1:6">
      <c r="A102" s="81"/>
      <c r="B102" s="81"/>
      <c r="C102" s="111"/>
      <c r="D102" s="112">
        <f>SUM(D10:D100)</f>
        <v>73409647.88</v>
      </c>
      <c r="E102" s="112">
        <f>SUM(E10:E100)</f>
        <v>43747025.46</v>
      </c>
      <c r="F102" s="112">
        <f>SUM(F10:F100)</f>
        <v>10236854.59</v>
      </c>
    </row>
    <row r="103" s="83" customFormat="1" ht="25" customHeight="1" spans="5:6">
      <c r="E103" s="113"/>
      <c r="F103" s="113"/>
    </row>
    <row r="104" s="83" customFormat="1" ht="25" customHeight="1" spans="2:6">
      <c r="B104" s="41" t="s">
        <v>198</v>
      </c>
      <c r="E104" s="83">
        <v>0</v>
      </c>
      <c r="F104" s="113">
        <f>E104/58</f>
        <v>0</v>
      </c>
    </row>
    <row r="105" s="83" customFormat="1" ht="25" customHeight="1" spans="2:6">
      <c r="B105" s="83" t="s">
        <v>199</v>
      </c>
      <c r="D105" s="114"/>
      <c r="E105" s="114">
        <v>53</v>
      </c>
      <c r="F105" s="113">
        <f>E105/58</f>
        <v>0.913793103448276</v>
      </c>
    </row>
    <row r="106" s="83" customFormat="1" ht="25" customHeight="1" spans="2:6">
      <c r="B106" s="83" t="s">
        <v>200</v>
      </c>
      <c r="D106" s="114"/>
      <c r="E106" s="114">
        <v>5</v>
      </c>
      <c r="F106" s="113">
        <f>E106/58</f>
        <v>0.0862068965517241</v>
      </c>
    </row>
    <row r="107" s="83" customFormat="1" ht="25" customHeight="1" spans="2:6">
      <c r="B107" s="83" t="s">
        <v>201</v>
      </c>
      <c r="E107" s="104">
        <f>E102</f>
        <v>43747025.46</v>
      </c>
      <c r="F107" s="115">
        <f>E107/D102</f>
        <v>0.595930190695256</v>
      </c>
    </row>
    <row r="108" ht="25" customHeight="1" spans="4:6">
      <c r="D108" s="116"/>
      <c r="E108" s="117"/>
      <c r="F108" s="118"/>
    </row>
    <row r="109" s="84" customFormat="1" ht="25" customHeight="1" spans="1:4">
      <c r="A109" s="116"/>
      <c r="B109" s="116"/>
      <c r="C109" s="116"/>
      <c r="D109" s="118"/>
    </row>
    <row r="110" s="84" customFormat="1" ht="25" customHeight="1" spans="1:4">
      <c r="A110" s="116"/>
      <c r="B110" s="116"/>
      <c r="C110" s="116"/>
      <c r="D110" s="118"/>
    </row>
    <row r="111" ht="25" customHeight="1"/>
    <row r="112" ht="25" customHeight="1"/>
    <row r="113" ht="25" customHeight="1"/>
    <row r="114" ht="25" customHeight="1"/>
    <row r="115" ht="25" customHeight="1"/>
    <row r="116" ht="25" customHeight="1"/>
    <row r="117" ht="25" customHeight="1"/>
    <row r="118" ht="25" customHeight="1"/>
  </sheetData>
  <autoFilter xmlns:etc="http://www.wps.cn/officeDocument/2017/etCustomData" ref="A5:H112" etc:filterBottomFollowUsedRange="0">
    <extLst/>
  </autoFilter>
  <mergeCells count="10">
    <mergeCell ref="A1:F1"/>
    <mergeCell ref="A2:F2"/>
    <mergeCell ref="E4:F4"/>
    <mergeCell ref="A101:C101"/>
    <mergeCell ref="A4:A5"/>
    <mergeCell ref="A8:A10"/>
    <mergeCell ref="B4:B5"/>
    <mergeCell ref="B8:B10"/>
    <mergeCell ref="C4:C5"/>
    <mergeCell ref="D4:D5"/>
  </mergeCells>
  <conditionalFormatting sqref="B6">
    <cfRule type="duplicateValues" dxfId="0" priority="13" stopIfTrue="1"/>
  </conditionalFormatting>
  <conditionalFormatting sqref="B7">
    <cfRule type="duplicateValues" dxfId="0" priority="12" stopIfTrue="1"/>
  </conditionalFormatting>
  <conditionalFormatting sqref="B15">
    <cfRule type="duplicateValues" dxfId="0" priority="1" stopIfTrue="1"/>
  </conditionalFormatting>
  <conditionalFormatting sqref="B19">
    <cfRule type="duplicateValues" dxfId="0" priority="4" stopIfTrue="1"/>
  </conditionalFormatting>
  <conditionalFormatting sqref="B24">
    <cfRule type="duplicateValues" dxfId="0" priority="5" stopIfTrue="1"/>
  </conditionalFormatting>
  <conditionalFormatting sqref="B28">
    <cfRule type="duplicateValues" dxfId="0" priority="3" stopIfTrue="1"/>
  </conditionalFormatting>
  <conditionalFormatting sqref="B34">
    <cfRule type="duplicateValues" dxfId="0" priority="6" stopIfTrue="1"/>
  </conditionalFormatting>
  <conditionalFormatting sqref="B53">
    <cfRule type="duplicateValues" dxfId="0" priority="7" stopIfTrue="1"/>
  </conditionalFormatting>
  <conditionalFormatting sqref="B77">
    <cfRule type="duplicateValues" dxfId="0" priority="8" stopIfTrue="1"/>
  </conditionalFormatting>
  <conditionalFormatting sqref="B8:B9">
    <cfRule type="duplicateValues" dxfId="0" priority="11" stopIfTrue="1"/>
  </conditionalFormatting>
  <conditionalFormatting sqref="B11:B14 B16:B18 B25:B27 B29:B33 B35:B52 B20:B23 B54:B76 B78:B100">
    <cfRule type="duplicateValues" dxfId="0" priority="10" stopIfTrue="1"/>
  </conditionalFormatting>
  <pageMargins left="0.31496062992126" right="0.31496062992126" top="0.156944444444444" bottom="0.0784722222222222" header="0.118110236220472" footer="0.0393700787401575"/>
  <pageSetup paperSize="9" scale="8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3"/>
  <sheetViews>
    <sheetView view="pageBreakPreview" zoomScale="70" zoomScaleNormal="100" workbookViewId="0">
      <pane ySplit="5" topLeftCell="A21" activePane="bottomLeft" state="frozen"/>
      <selection/>
      <selection pane="bottomLeft" activeCell="B35" sqref="B35"/>
    </sheetView>
  </sheetViews>
  <sheetFormatPr defaultColWidth="13.125" defaultRowHeight="12"/>
  <cols>
    <col min="1" max="1" width="4.125" style="5" customWidth="1"/>
    <col min="2" max="2" width="31.25" style="1" customWidth="1"/>
    <col min="3" max="3" width="10.2833333333333" style="1" customWidth="1"/>
    <col min="4" max="4" width="18" style="6" customWidth="1"/>
    <col min="5" max="5" width="15.7" style="7" customWidth="1"/>
    <col min="6" max="6" width="15.7" style="4" customWidth="1"/>
    <col min="7" max="14" width="15.7" style="7" customWidth="1"/>
    <col min="15" max="15" width="16.2" style="7" customWidth="1"/>
    <col min="16" max="16384" width="13.125" style="7"/>
  </cols>
  <sheetData>
    <row r="1" ht="60" customHeight="1" spans="1:14">
      <c r="A1" s="8" t="s">
        <v>202</v>
      </c>
      <c r="B1" s="8"/>
      <c r="C1" s="8"/>
      <c r="D1" s="8"/>
      <c r="E1" s="8"/>
      <c r="F1" s="42"/>
      <c r="G1" s="8"/>
      <c r="H1" s="8"/>
      <c r="I1" s="8"/>
      <c r="J1" s="8"/>
      <c r="K1" s="8"/>
      <c r="L1" s="8"/>
      <c r="M1" s="8"/>
      <c r="N1" s="8"/>
    </row>
    <row r="2" ht="35" customHeight="1" spans="1:14">
      <c r="A2" s="9" t="s">
        <v>203</v>
      </c>
      <c r="B2" s="9"/>
      <c r="C2" s="9"/>
      <c r="D2" s="9"/>
      <c r="E2" s="9"/>
      <c r="F2" s="43"/>
      <c r="G2" s="9"/>
      <c r="H2" s="9"/>
      <c r="I2" s="9"/>
      <c r="J2" s="9"/>
      <c r="K2" s="9"/>
      <c r="L2" s="9"/>
      <c r="M2" s="9"/>
      <c r="N2" s="9"/>
    </row>
    <row r="3" ht="35" customHeight="1" spans="1:14">
      <c r="A3" s="44"/>
      <c r="B3" s="44"/>
      <c r="C3" s="44"/>
      <c r="D3" s="44"/>
      <c r="E3" s="44"/>
      <c r="F3" s="45"/>
      <c r="G3" s="44"/>
      <c r="H3" s="44"/>
      <c r="I3" s="44"/>
      <c r="J3" s="44"/>
      <c r="K3" s="44"/>
      <c r="L3" s="44"/>
      <c r="M3" s="44"/>
      <c r="N3" s="72" t="s">
        <v>204</v>
      </c>
    </row>
    <row r="4" s="1" customFormat="1" ht="40" customHeight="1" spans="1:14">
      <c r="A4" s="12" t="s">
        <v>205</v>
      </c>
      <c r="B4" s="46" t="s">
        <v>206</v>
      </c>
      <c r="C4" s="46" t="s">
        <v>207</v>
      </c>
      <c r="D4" s="46" t="s">
        <v>208</v>
      </c>
      <c r="E4" s="47" t="s">
        <v>209</v>
      </c>
      <c r="F4" s="48"/>
      <c r="G4" s="49" t="s">
        <v>210</v>
      </c>
      <c r="H4" s="50"/>
      <c r="I4" s="47" t="s">
        <v>211</v>
      </c>
      <c r="J4" s="48"/>
      <c r="K4" s="14" t="s">
        <v>212</v>
      </c>
      <c r="L4" s="15"/>
      <c r="M4" s="14" t="s">
        <v>213</v>
      </c>
      <c r="N4" s="16"/>
    </row>
    <row r="5" s="38" customFormat="1" ht="40" customHeight="1" spans="1:14">
      <c r="A5" s="51"/>
      <c r="B5" s="52"/>
      <c r="C5" s="52"/>
      <c r="D5" s="52"/>
      <c r="E5" s="52" t="s">
        <v>214</v>
      </c>
      <c r="F5" s="53" t="s">
        <v>215</v>
      </c>
      <c r="G5" s="52" t="s">
        <v>214</v>
      </c>
      <c r="H5" s="53" t="s">
        <v>215</v>
      </c>
      <c r="I5" s="52" t="s">
        <v>214</v>
      </c>
      <c r="J5" s="53" t="s">
        <v>215</v>
      </c>
      <c r="K5" s="52" t="s">
        <v>214</v>
      </c>
      <c r="L5" s="53" t="s">
        <v>215</v>
      </c>
      <c r="M5" s="52" t="s">
        <v>214</v>
      </c>
      <c r="N5" s="73" t="s">
        <v>215</v>
      </c>
    </row>
    <row r="6" s="38" customFormat="1" ht="50" customHeight="1" spans="1:15">
      <c r="A6" s="51" t="s">
        <v>216</v>
      </c>
      <c r="B6" s="54" t="s">
        <v>217</v>
      </c>
      <c r="C6" s="52" t="s">
        <v>218</v>
      </c>
      <c r="D6" s="53">
        <v>20000</v>
      </c>
      <c r="E6" s="53">
        <v>20000</v>
      </c>
      <c r="F6" s="53"/>
      <c r="G6" s="53">
        <v>20000</v>
      </c>
      <c r="H6" s="53"/>
      <c r="I6" s="53">
        <v>20000</v>
      </c>
      <c r="J6" s="53"/>
      <c r="K6" s="53">
        <v>20000</v>
      </c>
      <c r="L6" s="53"/>
      <c r="M6" s="53">
        <v>20000</v>
      </c>
      <c r="N6" s="74"/>
      <c r="O6" s="75"/>
    </row>
    <row r="7" s="38" customFormat="1" ht="50" customHeight="1" spans="1:15">
      <c r="A7" s="51" t="s">
        <v>219</v>
      </c>
      <c r="B7" s="54" t="s">
        <v>220</v>
      </c>
      <c r="C7" s="52" t="s">
        <v>218</v>
      </c>
      <c r="D7" s="53">
        <v>43073</v>
      </c>
      <c r="E7" s="53">
        <v>43073</v>
      </c>
      <c r="F7" s="53"/>
      <c r="G7" s="53">
        <v>43073</v>
      </c>
      <c r="H7" s="53"/>
      <c r="I7" s="53">
        <v>43073</v>
      </c>
      <c r="J7" s="53"/>
      <c r="K7" s="53">
        <v>43073</v>
      </c>
      <c r="L7" s="53"/>
      <c r="M7" s="53">
        <v>43073</v>
      </c>
      <c r="N7" s="74"/>
      <c r="O7" s="76"/>
    </row>
    <row r="8" s="39" customFormat="1" ht="50" customHeight="1" spans="1:15">
      <c r="A8" s="51" t="s">
        <v>221</v>
      </c>
      <c r="B8" s="54" t="s">
        <v>222</v>
      </c>
      <c r="C8" s="52" t="s">
        <v>218</v>
      </c>
      <c r="D8" s="53">
        <v>440042</v>
      </c>
      <c r="E8" s="53">
        <v>440042</v>
      </c>
      <c r="F8" s="53"/>
      <c r="G8" s="53">
        <v>440042</v>
      </c>
      <c r="H8" s="53"/>
      <c r="I8" s="53">
        <v>440042</v>
      </c>
      <c r="J8" s="53"/>
      <c r="K8" s="53">
        <v>440042</v>
      </c>
      <c r="L8" s="53"/>
      <c r="M8" s="53">
        <v>440042</v>
      </c>
      <c r="N8" s="74"/>
      <c r="O8" s="76"/>
    </row>
    <row r="9" s="38" customFormat="1" ht="50" customHeight="1" spans="1:15">
      <c r="A9" s="51" t="s">
        <v>17</v>
      </c>
      <c r="B9" s="54" t="s">
        <v>223</v>
      </c>
      <c r="C9" s="52" t="s">
        <v>218</v>
      </c>
      <c r="D9" s="53">
        <v>40647</v>
      </c>
      <c r="E9" s="53">
        <v>40647</v>
      </c>
      <c r="F9" s="53"/>
      <c r="G9" s="53">
        <v>40647</v>
      </c>
      <c r="H9" s="53"/>
      <c r="I9" s="53">
        <v>40647</v>
      </c>
      <c r="J9" s="53"/>
      <c r="K9" s="53">
        <v>40647</v>
      </c>
      <c r="L9" s="53"/>
      <c r="M9" s="53">
        <v>40647</v>
      </c>
      <c r="N9" s="74"/>
      <c r="O9" s="76"/>
    </row>
    <row r="10" s="38" customFormat="1" ht="50" customHeight="1" spans="1:15">
      <c r="A10" s="51" t="s">
        <v>19</v>
      </c>
      <c r="B10" s="54" t="s">
        <v>224</v>
      </c>
      <c r="C10" s="52" t="s">
        <v>218</v>
      </c>
      <c r="D10" s="53">
        <v>31861</v>
      </c>
      <c r="E10" s="53">
        <v>31861</v>
      </c>
      <c r="F10" s="53"/>
      <c r="G10" s="53">
        <v>31861</v>
      </c>
      <c r="H10" s="53"/>
      <c r="I10" s="53">
        <v>31861</v>
      </c>
      <c r="J10" s="53"/>
      <c r="K10" s="53">
        <v>31861</v>
      </c>
      <c r="L10" s="53"/>
      <c r="M10" s="53">
        <v>31861</v>
      </c>
      <c r="N10" s="74"/>
      <c r="O10" s="76"/>
    </row>
    <row r="11" s="38" customFormat="1" ht="50" customHeight="1" spans="1:15">
      <c r="A11" s="51" t="s">
        <v>21</v>
      </c>
      <c r="B11" s="54" t="s">
        <v>225</v>
      </c>
      <c r="C11" s="55" t="s">
        <v>226</v>
      </c>
      <c r="D11" s="53">
        <v>23739.11</v>
      </c>
      <c r="E11" s="53">
        <v>23739.11</v>
      </c>
      <c r="F11" s="53"/>
      <c r="G11" s="53">
        <v>23739.11</v>
      </c>
      <c r="H11" s="53"/>
      <c r="I11" s="53">
        <v>23739.11</v>
      </c>
      <c r="J11" s="53"/>
      <c r="K11" s="53">
        <v>23739.11</v>
      </c>
      <c r="L11" s="53"/>
      <c r="M11" s="53">
        <v>23739.11</v>
      </c>
      <c r="N11" s="74"/>
      <c r="O11" s="76"/>
    </row>
    <row r="12" s="38" customFormat="1" ht="50" customHeight="1" spans="1:15">
      <c r="A12" s="51" t="s">
        <v>23</v>
      </c>
      <c r="B12" s="54" t="s">
        <v>227</v>
      </c>
      <c r="C12" s="52" t="s">
        <v>218</v>
      </c>
      <c r="D12" s="53">
        <v>1022173</v>
      </c>
      <c r="E12" s="53">
        <v>1022173</v>
      </c>
      <c r="F12" s="53"/>
      <c r="G12" s="53">
        <v>1022173</v>
      </c>
      <c r="H12" s="53"/>
      <c r="I12" s="53">
        <v>1022173</v>
      </c>
      <c r="J12" s="53"/>
      <c r="K12" s="53">
        <v>1022173</v>
      </c>
      <c r="L12" s="53"/>
      <c r="M12" s="53">
        <v>1022173</v>
      </c>
      <c r="N12" s="74"/>
      <c r="O12" s="77"/>
    </row>
    <row r="13" s="38" customFormat="1" ht="50" customHeight="1" spans="1:15">
      <c r="A13" s="51" t="s">
        <v>25</v>
      </c>
      <c r="B13" s="54" t="s">
        <v>228</v>
      </c>
      <c r="C13" s="52" t="s">
        <v>218</v>
      </c>
      <c r="D13" s="53">
        <v>40406</v>
      </c>
      <c r="E13" s="53">
        <v>40406</v>
      </c>
      <c r="F13" s="53"/>
      <c r="G13" s="53">
        <v>40406</v>
      </c>
      <c r="H13" s="53"/>
      <c r="I13" s="53">
        <v>40406</v>
      </c>
      <c r="J13" s="53"/>
      <c r="K13" s="53">
        <v>40406</v>
      </c>
      <c r="L13" s="53"/>
      <c r="M13" s="53">
        <v>40406</v>
      </c>
      <c r="N13" s="74"/>
      <c r="O13" s="76"/>
    </row>
    <row r="14" s="38" customFormat="1" ht="50" customHeight="1" spans="1:15">
      <c r="A14" s="51" t="s">
        <v>27</v>
      </c>
      <c r="B14" s="54" t="s">
        <v>229</v>
      </c>
      <c r="C14" s="52" t="s">
        <v>218</v>
      </c>
      <c r="D14" s="53">
        <v>2234873</v>
      </c>
      <c r="E14" s="53">
        <v>2234873</v>
      </c>
      <c r="F14" s="53"/>
      <c r="G14" s="53">
        <v>2234873</v>
      </c>
      <c r="H14" s="53"/>
      <c r="I14" s="53">
        <v>2234873</v>
      </c>
      <c r="J14" s="53"/>
      <c r="K14" s="53">
        <v>2234873</v>
      </c>
      <c r="L14" s="53"/>
      <c r="M14" s="53">
        <v>2234873</v>
      </c>
      <c r="N14" s="74"/>
      <c r="O14" s="76"/>
    </row>
    <row r="15" s="38" customFormat="1" ht="50" customHeight="1" spans="1:15">
      <c r="A15" s="51" t="s">
        <v>29</v>
      </c>
      <c r="B15" s="54" t="s">
        <v>230</v>
      </c>
      <c r="C15" s="52" t="s">
        <v>218</v>
      </c>
      <c r="D15" s="53">
        <v>712174</v>
      </c>
      <c r="E15" s="53">
        <v>712174</v>
      </c>
      <c r="F15" s="53"/>
      <c r="G15" s="53">
        <v>712174</v>
      </c>
      <c r="H15" s="53"/>
      <c r="I15" s="53">
        <v>712174</v>
      </c>
      <c r="J15" s="53"/>
      <c r="K15" s="53">
        <v>712174</v>
      </c>
      <c r="L15" s="53"/>
      <c r="M15" s="53">
        <v>712174</v>
      </c>
      <c r="N15" s="74"/>
      <c r="O15" s="76"/>
    </row>
    <row r="16" s="38" customFormat="1" ht="50" customHeight="1" spans="1:15">
      <c r="A16" s="51" t="s">
        <v>31</v>
      </c>
      <c r="B16" s="54" t="s">
        <v>231</v>
      </c>
      <c r="C16" s="52" t="s">
        <v>218</v>
      </c>
      <c r="D16" s="53">
        <v>560680</v>
      </c>
      <c r="E16" s="53">
        <v>560680</v>
      </c>
      <c r="F16" s="53"/>
      <c r="G16" s="53">
        <v>560680</v>
      </c>
      <c r="H16" s="53"/>
      <c r="I16" s="53">
        <v>560680</v>
      </c>
      <c r="J16" s="53"/>
      <c r="K16" s="53">
        <v>560680</v>
      </c>
      <c r="L16" s="53"/>
      <c r="M16" s="53">
        <v>560680</v>
      </c>
      <c r="N16" s="74"/>
      <c r="O16" s="76"/>
    </row>
    <row r="17" s="40" customFormat="1" ht="55" customHeight="1" spans="1:14">
      <c r="A17" s="51" t="s">
        <v>33</v>
      </c>
      <c r="B17" s="56" t="s">
        <v>232</v>
      </c>
      <c r="C17" s="52" t="s">
        <v>218</v>
      </c>
      <c r="D17" s="57">
        <v>161101</v>
      </c>
      <c r="E17" s="57">
        <v>161101</v>
      </c>
      <c r="F17" s="57"/>
      <c r="G17" s="57">
        <v>161101</v>
      </c>
      <c r="H17" s="57"/>
      <c r="I17" s="57">
        <v>161101</v>
      </c>
      <c r="J17" s="57"/>
      <c r="K17" s="57">
        <v>161101</v>
      </c>
      <c r="L17" s="57"/>
      <c r="M17" s="57">
        <v>161101</v>
      </c>
      <c r="N17" s="78"/>
    </row>
    <row r="18" s="40" customFormat="1" ht="55" customHeight="1" spans="1:14">
      <c r="A18" s="51" t="s">
        <v>35</v>
      </c>
      <c r="B18" s="56" t="s">
        <v>233</v>
      </c>
      <c r="C18" s="52" t="s">
        <v>218</v>
      </c>
      <c r="D18" s="57">
        <v>4418.2</v>
      </c>
      <c r="E18" s="57">
        <v>4418.2</v>
      </c>
      <c r="F18" s="57"/>
      <c r="G18" s="57">
        <v>4418.2</v>
      </c>
      <c r="H18" s="57"/>
      <c r="I18" s="57">
        <v>4418.2</v>
      </c>
      <c r="J18" s="57"/>
      <c r="K18" s="57">
        <v>4418.2</v>
      </c>
      <c r="L18" s="57"/>
      <c r="M18" s="57">
        <v>4418.2</v>
      </c>
      <c r="N18" s="78"/>
    </row>
    <row r="19" s="40" customFormat="1" ht="55" customHeight="1" spans="1:14">
      <c r="A19" s="51" t="s">
        <v>37</v>
      </c>
      <c r="B19" s="56" t="s">
        <v>234</v>
      </c>
      <c r="C19" s="52" t="s">
        <v>218</v>
      </c>
      <c r="D19" s="57">
        <v>332705</v>
      </c>
      <c r="E19" s="57">
        <v>332705</v>
      </c>
      <c r="F19" s="57"/>
      <c r="G19" s="57">
        <v>332705</v>
      </c>
      <c r="H19" s="57"/>
      <c r="I19" s="57">
        <v>332705</v>
      </c>
      <c r="J19" s="57"/>
      <c r="K19" s="57">
        <v>332705</v>
      </c>
      <c r="L19" s="57"/>
      <c r="M19" s="57">
        <v>332705</v>
      </c>
      <c r="N19" s="78"/>
    </row>
    <row r="20" s="40" customFormat="1" ht="55" customHeight="1" spans="1:14">
      <c r="A20" s="51" t="s">
        <v>39</v>
      </c>
      <c r="B20" s="56" t="s">
        <v>235</v>
      </c>
      <c r="C20" s="52" t="s">
        <v>218</v>
      </c>
      <c r="D20" s="57">
        <v>191848</v>
      </c>
      <c r="E20" s="57">
        <v>191848</v>
      </c>
      <c r="F20" s="57"/>
      <c r="G20" s="57">
        <v>191848</v>
      </c>
      <c r="H20" s="57"/>
      <c r="I20" s="57">
        <v>191848</v>
      </c>
      <c r="J20" s="57"/>
      <c r="K20" s="57">
        <v>191848</v>
      </c>
      <c r="L20" s="57"/>
      <c r="M20" s="57">
        <v>191848</v>
      </c>
      <c r="N20" s="78"/>
    </row>
    <row r="21" s="40" customFormat="1" ht="55" customHeight="1" spans="1:14">
      <c r="A21" s="51" t="s">
        <v>41</v>
      </c>
      <c r="B21" s="56" t="s">
        <v>236</v>
      </c>
      <c r="C21" s="52" t="s">
        <v>218</v>
      </c>
      <c r="D21" s="57">
        <v>36324.66</v>
      </c>
      <c r="E21" s="57">
        <v>36324.66</v>
      </c>
      <c r="F21" s="57"/>
      <c r="G21" s="57">
        <v>36324.66</v>
      </c>
      <c r="H21" s="57"/>
      <c r="I21" s="57">
        <v>36324.66</v>
      </c>
      <c r="J21" s="57"/>
      <c r="K21" s="57">
        <v>36324.66</v>
      </c>
      <c r="L21" s="57"/>
      <c r="M21" s="57">
        <v>36324.66</v>
      </c>
      <c r="N21" s="78"/>
    </row>
    <row r="22" s="40" customFormat="1" ht="55" customHeight="1" spans="1:14">
      <c r="A22" s="51" t="s">
        <v>43</v>
      </c>
      <c r="B22" s="56" t="s">
        <v>237</v>
      </c>
      <c r="C22" s="52" t="s">
        <v>218</v>
      </c>
      <c r="D22" s="57">
        <v>2036848</v>
      </c>
      <c r="E22" s="57">
        <v>2036848</v>
      </c>
      <c r="F22" s="57"/>
      <c r="G22" s="57">
        <v>2036848</v>
      </c>
      <c r="H22" s="57"/>
      <c r="I22" s="57">
        <v>2036848</v>
      </c>
      <c r="J22" s="57"/>
      <c r="K22" s="57">
        <v>2036848</v>
      </c>
      <c r="L22" s="57"/>
      <c r="M22" s="57">
        <v>2036848</v>
      </c>
      <c r="N22" s="78"/>
    </row>
    <row r="23" s="40" customFormat="1" ht="55" customHeight="1" spans="1:14">
      <c r="A23" s="51" t="s">
        <v>45</v>
      </c>
      <c r="B23" s="56" t="s">
        <v>238</v>
      </c>
      <c r="C23" s="52" t="s">
        <v>218</v>
      </c>
      <c r="D23" s="57">
        <v>202555.2</v>
      </c>
      <c r="E23" s="57">
        <v>202555.2</v>
      </c>
      <c r="F23" s="57"/>
      <c r="G23" s="57"/>
      <c r="H23" s="57">
        <v>202555.2</v>
      </c>
      <c r="I23" s="57">
        <v>202555.2</v>
      </c>
      <c r="J23" s="57"/>
      <c r="K23" s="57">
        <v>202555.2</v>
      </c>
      <c r="L23" s="57"/>
      <c r="M23" s="57">
        <v>202555.2</v>
      </c>
      <c r="N23" s="78"/>
    </row>
    <row r="24" s="40" customFormat="1" ht="55" customHeight="1" spans="1:14">
      <c r="A24" s="58"/>
      <c r="B24" s="52"/>
      <c r="C24" s="59"/>
      <c r="D24" s="57"/>
      <c r="E24" s="57"/>
      <c r="F24" s="57"/>
      <c r="G24" s="57"/>
      <c r="H24" s="57"/>
      <c r="I24" s="57"/>
      <c r="J24" s="57"/>
      <c r="K24" s="57"/>
      <c r="L24" s="57"/>
      <c r="M24" s="57"/>
      <c r="N24" s="78"/>
    </row>
    <row r="25" s="40" customFormat="1" ht="55" customHeight="1" spans="1:14">
      <c r="A25" s="60" t="s">
        <v>239</v>
      </c>
      <c r="B25" s="61"/>
      <c r="C25" s="62"/>
      <c r="D25" s="63">
        <f t="shared" ref="D25:N25" si="0">SUM(D6:D24)</f>
        <v>8135468.17</v>
      </c>
      <c r="E25" s="63">
        <f t="shared" si="0"/>
        <v>8135468.17</v>
      </c>
      <c r="F25" s="63">
        <f t="shared" si="0"/>
        <v>0</v>
      </c>
      <c r="G25" s="63">
        <f t="shared" si="0"/>
        <v>7932912.97</v>
      </c>
      <c r="H25" s="63">
        <f t="shared" si="0"/>
        <v>202555.2</v>
      </c>
      <c r="I25" s="63">
        <f t="shared" si="0"/>
        <v>8135468.17</v>
      </c>
      <c r="J25" s="63">
        <f t="shared" si="0"/>
        <v>0</v>
      </c>
      <c r="K25" s="63">
        <f t="shared" si="0"/>
        <v>8135468.17</v>
      </c>
      <c r="L25" s="63">
        <f t="shared" si="0"/>
        <v>0</v>
      </c>
      <c r="M25" s="63">
        <f t="shared" si="0"/>
        <v>8135468.17</v>
      </c>
      <c r="N25" s="79">
        <f t="shared" si="0"/>
        <v>0</v>
      </c>
    </row>
    <row r="26" s="40" customFormat="1" ht="20" hidden="1" customHeight="1" spans="1:14">
      <c r="A26" s="38"/>
      <c r="B26" s="38"/>
      <c r="C26" s="64"/>
      <c r="D26" s="65">
        <f>D25-22969.15</f>
        <v>8112499.02</v>
      </c>
      <c r="E26" s="65">
        <f>E25-22969.15</f>
        <v>8112499.02</v>
      </c>
      <c r="F26" s="66" t="s">
        <v>240</v>
      </c>
      <c r="G26" s="66"/>
      <c r="H26" s="65"/>
      <c r="I26" s="65"/>
      <c r="J26" s="65"/>
      <c r="K26" s="65"/>
      <c r="L26" s="65"/>
      <c r="M26" s="65"/>
      <c r="N26" s="65"/>
    </row>
    <row r="27" s="41" customFormat="1" ht="25" hidden="1" customHeight="1" spans="5:14">
      <c r="E27" s="67">
        <f>E25/D25</f>
        <v>1</v>
      </c>
      <c r="F27" s="67">
        <f>F25/D25</f>
        <v>0</v>
      </c>
      <c r="G27" s="67">
        <f>G25/D25</f>
        <v>0.975102207301734</v>
      </c>
      <c r="H27" s="67">
        <f>H25/D25</f>
        <v>0.0248977926982658</v>
      </c>
      <c r="I27" s="67">
        <f>I25/D25</f>
        <v>1</v>
      </c>
      <c r="J27" s="67">
        <f>J25/D25</f>
        <v>0</v>
      </c>
      <c r="K27" s="67">
        <f>K25/D25</f>
        <v>1</v>
      </c>
      <c r="L27" s="67">
        <f>L25/D25</f>
        <v>0</v>
      </c>
      <c r="M27" s="67">
        <f>M25/D25</f>
        <v>1</v>
      </c>
      <c r="N27" s="67">
        <f>N25/D25</f>
        <v>0</v>
      </c>
    </row>
    <row r="28" s="41" customFormat="1" ht="25" hidden="1" customHeight="1" spans="2:14">
      <c r="B28" s="41" t="s">
        <v>241</v>
      </c>
      <c r="D28" s="41" t="s">
        <v>242</v>
      </c>
      <c r="E28" s="41">
        <v>2</v>
      </c>
      <c r="F28" s="67">
        <f t="shared" ref="F28:J28" si="1">E28/20</f>
        <v>0.1</v>
      </c>
      <c r="G28" s="41">
        <v>2</v>
      </c>
      <c r="H28" s="67">
        <f t="shared" si="1"/>
        <v>0.1</v>
      </c>
      <c r="I28" s="41">
        <v>2</v>
      </c>
      <c r="J28" s="67">
        <f t="shared" si="1"/>
        <v>0.1</v>
      </c>
      <c r="K28" s="41">
        <v>2</v>
      </c>
      <c r="L28" s="67">
        <f t="shared" ref="L28:L30" si="2">K28/20</f>
        <v>0.1</v>
      </c>
      <c r="M28" s="41">
        <v>2</v>
      </c>
      <c r="N28" s="67">
        <f t="shared" ref="N28:N30" si="3">M28/20</f>
        <v>0.1</v>
      </c>
    </row>
    <row r="29" s="41" customFormat="1" ht="25" hidden="1" customHeight="1" spans="2:14">
      <c r="B29" s="41" t="s">
        <v>243</v>
      </c>
      <c r="D29" s="68"/>
      <c r="E29" s="68">
        <v>18</v>
      </c>
      <c r="F29" s="67">
        <f t="shared" ref="F29:J29" si="4">E29/20</f>
        <v>0.9</v>
      </c>
      <c r="G29" s="68">
        <v>17</v>
      </c>
      <c r="H29" s="67">
        <f t="shared" si="4"/>
        <v>0.85</v>
      </c>
      <c r="I29" s="68">
        <v>18</v>
      </c>
      <c r="J29" s="67">
        <f t="shared" si="4"/>
        <v>0.9</v>
      </c>
      <c r="K29" s="68">
        <v>18</v>
      </c>
      <c r="L29" s="67">
        <f t="shared" si="2"/>
        <v>0.9</v>
      </c>
      <c r="M29" s="68">
        <v>18</v>
      </c>
      <c r="N29" s="67">
        <f t="shared" si="3"/>
        <v>0.9</v>
      </c>
    </row>
    <row r="30" s="41" customFormat="1" ht="25" hidden="1" customHeight="1" spans="2:14">
      <c r="B30" s="41" t="s">
        <v>244</v>
      </c>
      <c r="D30" s="68"/>
      <c r="E30" s="68">
        <v>0</v>
      </c>
      <c r="F30" s="67">
        <f t="shared" ref="F30:J30" si="5">E30/20</f>
        <v>0</v>
      </c>
      <c r="G30" s="68">
        <v>1</v>
      </c>
      <c r="H30" s="67">
        <f t="shared" si="5"/>
        <v>0.05</v>
      </c>
      <c r="I30" s="68">
        <v>0</v>
      </c>
      <c r="J30" s="67">
        <f t="shared" si="5"/>
        <v>0</v>
      </c>
      <c r="K30" s="68">
        <v>0</v>
      </c>
      <c r="L30" s="67">
        <f t="shared" si="2"/>
        <v>0</v>
      </c>
      <c r="M30" s="68">
        <v>0</v>
      </c>
      <c r="N30" s="67">
        <f t="shared" si="3"/>
        <v>0</v>
      </c>
    </row>
    <row r="31" s="41" customFormat="1" ht="25" hidden="1" customHeight="1" spans="2:14">
      <c r="B31" s="41" t="s">
        <v>245</v>
      </c>
      <c r="E31" s="66">
        <f t="shared" ref="E31:I31" si="6">E25-22969.15</f>
        <v>8112499.02</v>
      </c>
      <c r="F31" s="69">
        <f>E31/(D25-22969.15)</f>
        <v>1</v>
      </c>
      <c r="G31" s="66">
        <f t="shared" si="6"/>
        <v>7909943.82</v>
      </c>
      <c r="H31" s="69">
        <f>G31/(D25-22969.15)</f>
        <v>0.975031713470703</v>
      </c>
      <c r="I31" s="66">
        <f t="shared" si="6"/>
        <v>8112499.02</v>
      </c>
      <c r="J31" s="69">
        <f>I31/(D25-22969.15)</f>
        <v>1</v>
      </c>
      <c r="K31" s="66">
        <f>K25-22969.15</f>
        <v>8112499.02</v>
      </c>
      <c r="L31" s="69">
        <f>K31/(D25-22969.15)</f>
        <v>1</v>
      </c>
      <c r="M31" s="66">
        <f>M25-22969.15</f>
        <v>8112499.02</v>
      </c>
      <c r="N31" s="69">
        <f>M31/(D25-22969.15)</f>
        <v>1</v>
      </c>
    </row>
    <row r="32" ht="12.75" spans="4:14">
      <c r="D32" s="35"/>
      <c r="E32" s="37"/>
      <c r="F32" s="37"/>
      <c r="G32" s="37"/>
      <c r="H32" s="37"/>
      <c r="I32" s="37"/>
      <c r="J32" s="37"/>
      <c r="K32" s="36"/>
      <c r="L32" s="36"/>
      <c r="M32" s="36"/>
      <c r="N32" s="37"/>
    </row>
    <row r="33" s="4" customFormat="1" spans="1:5">
      <c r="A33" s="35"/>
      <c r="B33" s="35"/>
      <c r="C33" s="35"/>
      <c r="D33" s="37"/>
      <c r="E33" s="70"/>
    </row>
    <row r="34" s="4" customFormat="1" spans="1:4">
      <c r="A34" s="35"/>
      <c r="B34" s="35"/>
      <c r="C34" s="35"/>
      <c r="D34" s="37"/>
    </row>
    <row r="35" spans="8:8">
      <c r="H35" s="71"/>
    </row>
    <row r="36" spans="8:8">
      <c r="H36" s="71"/>
    </row>
    <row r="43" spans="7:7">
      <c r="G43" s="71"/>
    </row>
  </sheetData>
  <autoFilter xmlns:etc="http://www.wps.cn/officeDocument/2017/etCustomData" ref="A5:O36" etc:filterBottomFollowUsedRange="0">
    <extLst/>
  </autoFilter>
  <mergeCells count="13">
    <mergeCell ref="A1:N1"/>
    <mergeCell ref="A2:N2"/>
    <mergeCell ref="E4:F4"/>
    <mergeCell ref="G4:H4"/>
    <mergeCell ref="I4:J4"/>
    <mergeCell ref="K4:L4"/>
    <mergeCell ref="M4:N4"/>
    <mergeCell ref="A25:B25"/>
    <mergeCell ref="F26:G26"/>
    <mergeCell ref="A4:A5"/>
    <mergeCell ref="B4:B5"/>
    <mergeCell ref="C4:C5"/>
    <mergeCell ref="D4:D5"/>
  </mergeCells>
  <pageMargins left="0.31496062992126" right="0.31496062992126" top="0.156944444444444" bottom="0.0784722222222222" header="0.118110236220472" footer="0.0393700787401575"/>
  <pageSetup paperSize="9" scale="6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view="pageBreakPreview" zoomScale="70" zoomScaleNormal="100" workbookViewId="0">
      <pane ySplit="5" topLeftCell="A12" activePane="bottomLeft" state="frozen"/>
      <selection/>
      <selection pane="bottomLeft" activeCell="D17" sqref="D17"/>
    </sheetView>
  </sheetViews>
  <sheetFormatPr defaultColWidth="13.125" defaultRowHeight="12" outlineLevelCol="7"/>
  <cols>
    <col min="1" max="1" width="4.125" style="5" customWidth="1"/>
    <col min="2" max="2" width="31.25" style="1" customWidth="1"/>
    <col min="3" max="3" width="10.2833333333333" style="1" customWidth="1"/>
    <col min="4" max="4" width="18" style="6" customWidth="1"/>
    <col min="5" max="6" width="15.75" style="7" customWidth="1"/>
    <col min="7" max="7" width="5.75" style="7" customWidth="1"/>
    <col min="8" max="8" width="16.2" style="7" customWidth="1"/>
    <col min="9" max="16384" width="13.125" style="7"/>
  </cols>
  <sheetData>
    <row r="1" ht="60" customHeight="1" spans="1:7">
      <c r="A1" s="8" t="s">
        <v>246</v>
      </c>
      <c r="B1" s="8"/>
      <c r="C1" s="8"/>
      <c r="D1" s="8"/>
      <c r="E1" s="8"/>
      <c r="F1" s="8"/>
      <c r="G1" s="8"/>
    </row>
    <row r="2" ht="35" customHeight="1" spans="1:7">
      <c r="A2" s="9" t="s">
        <v>247</v>
      </c>
      <c r="B2" s="9"/>
      <c r="C2" s="9"/>
      <c r="D2" s="9"/>
      <c r="E2" s="9"/>
      <c r="F2" s="9"/>
      <c r="G2" s="9"/>
    </row>
    <row r="3" ht="35" customHeight="1" spans="1:7">
      <c r="A3" s="10"/>
      <c r="B3" s="10"/>
      <c r="C3" s="10"/>
      <c r="D3" s="10"/>
      <c r="E3" s="10"/>
      <c r="F3" s="11" t="s">
        <v>204</v>
      </c>
      <c r="G3" s="11"/>
    </row>
    <row r="4" s="1" customFormat="1" ht="55" customHeight="1" spans="1:7">
      <c r="A4" s="12" t="s">
        <v>205</v>
      </c>
      <c r="B4" s="13" t="s">
        <v>206</v>
      </c>
      <c r="C4" s="13" t="s">
        <v>207</v>
      </c>
      <c r="D4" s="13" t="s">
        <v>208</v>
      </c>
      <c r="E4" s="14" t="s">
        <v>212</v>
      </c>
      <c r="F4" s="15"/>
      <c r="G4" s="16"/>
    </row>
    <row r="5" s="1" customFormat="1" ht="55" customHeight="1" spans="1:7">
      <c r="A5" s="17"/>
      <c r="B5" s="18"/>
      <c r="C5" s="18"/>
      <c r="D5" s="18"/>
      <c r="E5" s="19" t="s">
        <v>214</v>
      </c>
      <c r="F5" s="19" t="s">
        <v>215</v>
      </c>
      <c r="G5" s="20" t="s">
        <v>248</v>
      </c>
    </row>
    <row r="6" s="1" customFormat="1" ht="55" customHeight="1" spans="1:8">
      <c r="A6" s="17">
        <v>1</v>
      </c>
      <c r="B6" s="21" t="s">
        <v>249</v>
      </c>
      <c r="C6" s="18" t="s">
        <v>218</v>
      </c>
      <c r="D6" s="22">
        <v>28319</v>
      </c>
      <c r="E6" s="22">
        <v>28319</v>
      </c>
      <c r="F6" s="22"/>
      <c r="G6" s="20"/>
      <c r="H6" s="23"/>
    </row>
    <row r="7" s="1" customFormat="1" ht="55" customHeight="1" spans="1:8">
      <c r="A7" s="17">
        <v>2</v>
      </c>
      <c r="B7" s="21" t="s">
        <v>250</v>
      </c>
      <c r="C7" s="18" t="s">
        <v>218</v>
      </c>
      <c r="D7" s="22">
        <v>138476</v>
      </c>
      <c r="E7" s="22">
        <v>138476</v>
      </c>
      <c r="F7" s="22"/>
      <c r="G7" s="20"/>
      <c r="H7" s="24"/>
    </row>
    <row r="8" s="2" customFormat="1" ht="55" customHeight="1" spans="1:8">
      <c r="A8" s="17">
        <v>3</v>
      </c>
      <c r="B8" s="21" t="s">
        <v>251</v>
      </c>
      <c r="C8" s="18" t="s">
        <v>218</v>
      </c>
      <c r="D8" s="22">
        <v>1144868.79708025</v>
      </c>
      <c r="E8" s="22"/>
      <c r="F8" s="19"/>
      <c r="G8" s="20"/>
      <c r="H8" s="24"/>
    </row>
    <row r="9" s="2" customFormat="1" ht="55" customHeight="1" spans="1:8">
      <c r="A9" s="17">
        <v>4</v>
      </c>
      <c r="B9" s="21" t="s">
        <v>252</v>
      </c>
      <c r="C9" s="18" t="s">
        <v>218</v>
      </c>
      <c r="D9" s="22">
        <v>451541.466953125</v>
      </c>
      <c r="E9" s="22">
        <v>451541.466953125</v>
      </c>
      <c r="F9" s="22"/>
      <c r="G9" s="20"/>
      <c r="H9" s="24"/>
    </row>
    <row r="10" s="1" customFormat="1" ht="55" customHeight="1" spans="1:8">
      <c r="A10" s="17">
        <v>5</v>
      </c>
      <c r="B10" s="21" t="s">
        <v>253</v>
      </c>
      <c r="C10" s="18" t="s">
        <v>218</v>
      </c>
      <c r="D10" s="22">
        <v>899931.5</v>
      </c>
      <c r="E10" s="22">
        <v>899931.5</v>
      </c>
      <c r="F10" s="19"/>
      <c r="G10" s="20"/>
      <c r="H10" s="24"/>
    </row>
    <row r="11" s="1" customFormat="1" ht="55" customHeight="1" spans="1:8">
      <c r="A11" s="17">
        <v>6</v>
      </c>
      <c r="B11" s="21" t="s">
        <v>254</v>
      </c>
      <c r="C11" s="18" t="s">
        <v>218</v>
      </c>
      <c r="D11" s="22">
        <v>74602</v>
      </c>
      <c r="E11" s="22"/>
      <c r="F11" s="22"/>
      <c r="G11" s="20"/>
      <c r="H11" s="24"/>
    </row>
    <row r="12" s="2" customFormat="1" ht="55" customHeight="1" spans="1:8">
      <c r="A12" s="17">
        <v>7</v>
      </c>
      <c r="B12" s="21" t="s">
        <v>255</v>
      </c>
      <c r="C12" s="18" t="s">
        <v>218</v>
      </c>
      <c r="D12" s="22">
        <v>124825.64</v>
      </c>
      <c r="E12" s="22"/>
      <c r="F12" s="19"/>
      <c r="G12" s="20"/>
      <c r="H12" s="24"/>
    </row>
    <row r="13" s="1" customFormat="1" ht="55" customHeight="1" spans="1:8">
      <c r="A13" s="17">
        <v>8</v>
      </c>
      <c r="B13" s="21" t="s">
        <v>256</v>
      </c>
      <c r="C13" s="18" t="s">
        <v>218</v>
      </c>
      <c r="D13" s="22">
        <v>76119.6625</v>
      </c>
      <c r="E13" s="22">
        <v>76119.6625</v>
      </c>
      <c r="F13" s="19"/>
      <c r="G13" s="20"/>
      <c r="H13" s="24"/>
    </row>
    <row r="14" s="1" customFormat="1" ht="55" customHeight="1" spans="1:8">
      <c r="A14" s="17">
        <v>9</v>
      </c>
      <c r="B14" s="21" t="s">
        <v>257</v>
      </c>
      <c r="C14" s="18" t="s">
        <v>218</v>
      </c>
      <c r="D14" s="22">
        <v>135524</v>
      </c>
      <c r="E14" s="22">
        <v>135524</v>
      </c>
      <c r="F14" s="22"/>
      <c r="G14" s="20"/>
      <c r="H14" s="24"/>
    </row>
    <row r="15" s="1" customFormat="1" ht="55" customHeight="1" spans="1:8">
      <c r="A15" s="17">
        <v>10</v>
      </c>
      <c r="B15" s="21" t="s">
        <v>258</v>
      </c>
      <c r="C15" s="18" t="s">
        <v>218</v>
      </c>
      <c r="D15" s="22">
        <v>72522.63</v>
      </c>
      <c r="E15" s="22"/>
      <c r="F15" s="22"/>
      <c r="G15" s="20"/>
      <c r="H15" s="24"/>
    </row>
    <row r="16" s="1" customFormat="1" ht="55" customHeight="1" spans="1:8">
      <c r="A16" s="17"/>
      <c r="E16" s="22"/>
      <c r="F16" s="22"/>
      <c r="G16" s="20"/>
      <c r="H16" s="24"/>
    </row>
    <row r="17" s="1" customFormat="1" ht="55" customHeight="1" spans="1:8">
      <c r="A17" s="17"/>
      <c r="B17" s="21"/>
      <c r="C17" s="18"/>
      <c r="D17" s="22"/>
      <c r="E17" s="22"/>
      <c r="F17" s="22"/>
      <c r="G17" s="20"/>
      <c r="H17" s="24"/>
    </row>
    <row r="18" s="1" customFormat="1" ht="55" customHeight="1" spans="1:8">
      <c r="A18" s="17"/>
      <c r="B18" s="21"/>
      <c r="C18" s="18"/>
      <c r="D18" s="22"/>
      <c r="E18" s="22"/>
      <c r="F18" s="19"/>
      <c r="G18" s="20"/>
      <c r="H18" s="25"/>
    </row>
    <row r="19" s="3" customFormat="1" ht="55" customHeight="1" spans="1:7">
      <c r="A19" s="26" t="s">
        <v>239</v>
      </c>
      <c r="B19" s="27"/>
      <c r="C19" s="28"/>
      <c r="D19" s="29">
        <f>SUM(D6:D18)</f>
        <v>3146730.69653338</v>
      </c>
      <c r="E19" s="29">
        <f>SUM(E6:E18)</f>
        <v>1729911.62945313</v>
      </c>
      <c r="F19" s="29">
        <f>SUM(F6:F18)</f>
        <v>0</v>
      </c>
      <c r="G19" s="30">
        <f>SUM(G6:G18)</f>
        <v>0</v>
      </c>
    </row>
    <row r="20" ht="12.75" spans="5:7">
      <c r="E20" s="31">
        <f>E19/D19</f>
        <v>0.549748865182171</v>
      </c>
      <c r="F20" s="31">
        <f>F19/D19</f>
        <v>0</v>
      </c>
      <c r="G20" s="31">
        <f>G19/D19</f>
        <v>0</v>
      </c>
    </row>
    <row r="21" spans="2:7">
      <c r="B21" s="1" t="s">
        <v>241</v>
      </c>
      <c r="D21" s="1" t="s">
        <v>242</v>
      </c>
      <c r="E21" s="31"/>
      <c r="F21" s="31"/>
      <c r="G21" s="1">
        <v>0</v>
      </c>
    </row>
    <row r="22" spans="2:6">
      <c r="B22" s="1" t="s">
        <v>243</v>
      </c>
      <c r="D22" s="32"/>
      <c r="E22" s="33">
        <v>6</v>
      </c>
      <c r="F22" s="31">
        <f>E22/10</f>
        <v>0.6</v>
      </c>
    </row>
    <row r="23" spans="2:6">
      <c r="B23" s="1" t="s">
        <v>244</v>
      </c>
      <c r="D23" s="32"/>
      <c r="E23" s="33">
        <v>4</v>
      </c>
      <c r="F23" s="31">
        <f>E23/10</f>
        <v>0.4</v>
      </c>
    </row>
    <row r="24" spans="1:7">
      <c r="A24" s="7"/>
      <c r="B24" s="1" t="s">
        <v>245</v>
      </c>
      <c r="E24" s="31"/>
      <c r="F24" s="31"/>
      <c r="G24" s="34"/>
    </row>
    <row r="25" spans="4:6">
      <c r="D25" s="35"/>
      <c r="E25" s="36"/>
      <c r="F25" s="37"/>
    </row>
    <row r="26" s="4" customFormat="1" spans="1:4">
      <c r="A26" s="35"/>
      <c r="B26" s="35"/>
      <c r="C26" s="35"/>
      <c r="D26" s="37"/>
    </row>
    <row r="27" s="4" customFormat="1" spans="1:4">
      <c r="A27" s="35"/>
      <c r="B27" s="35"/>
      <c r="C27" s="35"/>
      <c r="D27" s="37"/>
    </row>
  </sheetData>
  <autoFilter xmlns:etc="http://www.wps.cn/officeDocument/2017/etCustomData" ref="A5:H29" etc:filterBottomFollowUsedRange="0">
    <extLst/>
  </autoFilter>
  <mergeCells count="8">
    <mergeCell ref="A1:G1"/>
    <mergeCell ref="A2:G2"/>
    <mergeCell ref="E4:G4"/>
    <mergeCell ref="A19:B19"/>
    <mergeCell ref="A4:A5"/>
    <mergeCell ref="B4:B5"/>
    <mergeCell ref="C4:C5"/>
    <mergeCell ref="D4:D5"/>
  </mergeCells>
  <pageMargins left="0.31496062992126" right="0.31496062992126" top="0.156944444444444" bottom="0.0784722222222222" header="0.118110236220472" footer="0.0393700787401575"/>
  <pageSetup paperSize="8" fitToHeight="0" orientation="landscape"/>
  <headerFooter/>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表决统计票</vt:lpstr>
      <vt:lpstr>表决统计票 (2)</vt:lpstr>
      <vt:lpstr>表决统计票 (分配二次)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谢志超</dc:creator>
  <cp:lastModifiedBy>苏冉   诺</cp:lastModifiedBy>
  <dcterms:created xsi:type="dcterms:W3CDTF">2010-01-21T13:56:00Z</dcterms:created>
  <cp:lastPrinted>2021-06-24T02:50:00Z</cp:lastPrinted>
  <dcterms:modified xsi:type="dcterms:W3CDTF">2024-11-05T00:44:15Z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CAB28C74F663402EA8CF01EB1E83E003_13</vt:lpwstr>
  </property>
</Properties>
</file>