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1" sheetId="1" r:id="rId1"/>
    <sheet name="Sheet2" sheetId="3" r:id="rId2"/>
  </sheets>
  <definedNames>
    <definedName name="_xlnm._FilterDatabase" localSheetId="0" hidden="1">Sheet1!$A$1:$S$325</definedName>
    <definedName name="_xlnm.Print_Area" localSheetId="0">Sheet1!$A$1:$S$274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<sst xmlns="http://schemas.openxmlformats.org/spreadsheetml/2006/main" count="1846" uniqueCount="563">
  <si>
    <t xml:space="preserve">
中路和合物联网科技有限公司破产案债权表
截止日期：2024年12月9日
</t>
  </si>
  <si>
    <t>序号</t>
  </si>
  <si>
    <t>债权编号</t>
  </si>
  <si>
    <t>债权人名称</t>
  </si>
  <si>
    <t>申报数额</t>
  </si>
  <si>
    <t>审查确认数额</t>
  </si>
  <si>
    <t>不予确认额额</t>
  </si>
  <si>
    <t>备注</t>
  </si>
  <si>
    <t>本金</t>
  </si>
  <si>
    <t>利息、违约金、损失</t>
  </si>
  <si>
    <t>其他（诉讼费、案件受理费、公告费等）</t>
  </si>
  <si>
    <t>合计人民币</t>
  </si>
  <si>
    <t>利息</t>
  </si>
  <si>
    <t>其他（违约金损失、诉讼费等</t>
  </si>
  <si>
    <t>合计</t>
  </si>
  <si>
    <t>其他（违约、诉讼费等</t>
  </si>
  <si>
    <t>全部确认</t>
  </si>
  <si>
    <t>部分确认</t>
  </si>
  <si>
    <t>不予确认</t>
  </si>
  <si>
    <t>暂缓确认</t>
  </si>
  <si>
    <t>梁中晚、邱大兰、谢桂芝、梁家乐、梁苏苏</t>
  </si>
  <si>
    <t>冀光明</t>
  </si>
  <si>
    <t>申启忠、李秀梅、申至贤、申成勋、李爱花</t>
  </si>
  <si>
    <t>王龙</t>
  </si>
  <si>
    <t>孙文发</t>
  </si>
  <si>
    <t>山东飞畅物流有限公司</t>
  </si>
  <si>
    <t>付本艳、姬明珠、姬志超</t>
  </si>
  <si>
    <t>泰安市银达运输服务有限公司</t>
  </si>
  <si>
    <t>丁艳丽</t>
  </si>
  <si>
    <t>张彩霞</t>
  </si>
  <si>
    <t>阳信卓众运输有限公司</t>
  </si>
  <si>
    <t>武东方</t>
  </si>
  <si>
    <t>田立国</t>
  </si>
  <si>
    <t>赵国鑫</t>
  </si>
  <si>
    <t>吴志勇</t>
  </si>
  <si>
    <t>周立刚</t>
  </si>
  <si>
    <t>刘海英</t>
  </si>
  <si>
    <t>刘云情、王树琴、赵宇航、赵雅茹、赵雅煊</t>
  </si>
  <si>
    <t>范利峰</t>
  </si>
  <si>
    <t>邬强</t>
  </si>
  <si>
    <t>何亮</t>
  </si>
  <si>
    <t>石小芳、时端敏、张云贵</t>
  </si>
  <si>
    <t>蔡佩良</t>
  </si>
  <si>
    <t>张云贵</t>
  </si>
  <si>
    <t>李向杰</t>
  </si>
  <si>
    <t>杨永军</t>
  </si>
  <si>
    <t>秦皇岛市辉恒供应链管理有限公司</t>
  </si>
  <si>
    <t>王富生</t>
  </si>
  <si>
    <t>刘美荣</t>
  </si>
  <si>
    <t>李静</t>
  </si>
  <si>
    <t>王心有、张玉莲、李长甫</t>
  </si>
  <si>
    <t>谭碧聪</t>
  </si>
  <si>
    <t>余林炜</t>
  </si>
  <si>
    <t>徐平华、李灯妹、徐光照、徐妙涵</t>
  </si>
  <si>
    <t>张庆友</t>
  </si>
  <si>
    <t>天津新征程物流有限公司</t>
  </si>
  <si>
    <t>马传印、李静、马百森、马梦洁</t>
  </si>
  <si>
    <t>河间市河顺土石方工程有限公司</t>
  </si>
  <si>
    <t>吴林林</t>
  </si>
  <si>
    <t>丁文明、吴兰芳、丁世杰、李园</t>
  </si>
  <si>
    <t>刘双芹</t>
  </si>
  <si>
    <t>李文川、付鲜洪</t>
  </si>
  <si>
    <t>高攀龙</t>
  </si>
  <si>
    <t>陈鹏祥</t>
  </si>
  <si>
    <t>潘霞、王静、张彦兰</t>
  </si>
  <si>
    <t>河北宏基安泰建材科技有限公司</t>
  </si>
  <si>
    <t>龙桂莲、肖能军、肖兰</t>
  </si>
  <si>
    <t>于宁宁、于波波、陈爱平、马莲英</t>
  </si>
  <si>
    <t>从淑梅</t>
  </si>
  <si>
    <t>兰印虎</t>
  </si>
  <si>
    <t>秦皇岛市小强货运有限公司</t>
  </si>
  <si>
    <t>房国柱</t>
  </si>
  <si>
    <t>王楠</t>
  </si>
  <si>
    <t>罗阳平</t>
  </si>
  <si>
    <t>周永伟</t>
  </si>
  <si>
    <t>范民民、毛炳友、王志连、毛祖辰、毛顺利</t>
  </si>
  <si>
    <t>江西送货郎物流有限公司</t>
  </si>
  <si>
    <t>陈连祥</t>
  </si>
  <si>
    <t>吴国太</t>
  </si>
  <si>
    <t>元氏县通顺汽车运输有限公司</t>
  </si>
  <si>
    <t>曾令灯、罗婷、曾紫薇、曾紫琪、王艾英</t>
  </si>
  <si>
    <t>刘晓辉</t>
  </si>
  <si>
    <t>汤洪明</t>
  </si>
  <si>
    <t>中国人民财产保险股份有限公司东港支公司</t>
  </si>
  <si>
    <t>江西省中汉混凝土有限公司</t>
  </si>
  <si>
    <t>蚌埠市强远汽车贸易有限公司南昌分公司</t>
  </si>
  <si>
    <t>宋占领、宋占梅</t>
  </si>
  <si>
    <t>王会京</t>
  </si>
  <si>
    <t>李泓毅</t>
  </si>
  <si>
    <t>曹喜印</t>
  </si>
  <si>
    <t>王玉兰</t>
  </si>
  <si>
    <t>陈家玉</t>
  </si>
  <si>
    <t>王武辉</t>
  </si>
  <si>
    <t>许金梅</t>
  </si>
  <si>
    <t>袁国晨</t>
  </si>
  <si>
    <t>内蒙古神舵物流有限责任公司</t>
  </si>
  <si>
    <t>鄂托克旗中锦物流有限责任公司</t>
  </si>
  <si>
    <t>接荣堂、接国堂、接凤堂、接文堂、接全堂、接芹堂</t>
  </si>
  <si>
    <t>郭井春、郭永栓、郭春彦</t>
  </si>
  <si>
    <t>纪世锋</t>
  </si>
  <si>
    <t>高飞飞</t>
  </si>
  <si>
    <t>沧州中兴运输有限公司</t>
  </si>
  <si>
    <t>刘国军</t>
  </si>
  <si>
    <t>代和敏</t>
  </si>
  <si>
    <t>符崇武</t>
  </si>
  <si>
    <t>张玲、高若轩、高泽轩、高新晨</t>
  </si>
  <si>
    <t>杨丙爱</t>
  </si>
  <si>
    <t>赵明林</t>
  </si>
  <si>
    <t>简绪蛟、胡理英</t>
  </si>
  <si>
    <t>徐支委</t>
  </si>
  <si>
    <t>曾强</t>
  </si>
  <si>
    <t>褚义福</t>
  </si>
  <si>
    <t>郭小兵</t>
  </si>
  <si>
    <t>姚广闻</t>
  </si>
  <si>
    <t>郭连青</t>
  </si>
  <si>
    <t>赵利杰</t>
  </si>
  <si>
    <t>宋咤</t>
  </si>
  <si>
    <t>彭利锋、彭素英、彭素竹、彭素梅</t>
  </si>
  <si>
    <t>李好文</t>
  </si>
  <si>
    <t>汪苗</t>
  </si>
  <si>
    <t>张艳春</t>
  </si>
  <si>
    <t>杨锡如、江细英</t>
  </si>
  <si>
    <t>杨琳</t>
  </si>
  <si>
    <t>中国太平洋财产保险股份有限公司咸阳中心支公司</t>
  </si>
  <si>
    <t>时万省</t>
  </si>
  <si>
    <t>刘学季</t>
  </si>
  <si>
    <t>青岛群星物流有限公司</t>
  </si>
  <si>
    <t>张利强</t>
  </si>
  <si>
    <t>齐春香</t>
  </si>
  <si>
    <t>乌海市俊峰矿业有限责任公司</t>
  </si>
  <si>
    <t>辛喜增</t>
  </si>
  <si>
    <t>郭强</t>
  </si>
  <si>
    <t>王云波</t>
  </si>
  <si>
    <t>白云峰</t>
  </si>
  <si>
    <t>放弃申报</t>
  </si>
  <si>
    <t>李伟华</t>
  </si>
  <si>
    <t>谭威</t>
  </si>
  <si>
    <t>开封市龙亭区人民法院</t>
  </si>
  <si>
    <t>俞志刚</t>
  </si>
  <si>
    <t>杜志勇</t>
  </si>
  <si>
    <t>刘玉荣</t>
  </si>
  <si>
    <t>赵海英</t>
  </si>
  <si>
    <t xml:space="preserve">                                                                                                                                                                                                                                                                                                   </t>
  </si>
  <si>
    <t>北京碧瓦建领建筑工程有限公司</t>
  </si>
  <si>
    <t>解西金</t>
  </si>
  <si>
    <t>孙杰</t>
  </si>
  <si>
    <t>沧县明大汽车运输有限公司</t>
  </si>
  <si>
    <t>刘宇菲、刘宇松、李永平、刘俊秋、刘玉贞</t>
  </si>
  <si>
    <t>徐尊平、赵忠庆、徐秀娟、徐朋、徐群</t>
  </si>
  <si>
    <t>淄博鑫越物流有限公司</t>
  </si>
  <si>
    <t>钱丽梅</t>
  </si>
  <si>
    <t>新乡市凤泉区潞王坟乡分将池村第十届村民委员会</t>
  </si>
  <si>
    <t>杨英超</t>
  </si>
  <si>
    <t>刘传建</t>
  </si>
  <si>
    <t>雒忍</t>
  </si>
  <si>
    <t>孟艳丽</t>
  </si>
  <si>
    <t>北京好佳天顺运输有限公司</t>
  </si>
  <si>
    <t>赵宁</t>
  </si>
  <si>
    <t>滦县三旭运输车队</t>
  </si>
  <si>
    <t>朱玉娟、朱相胜、朱玉美、朱玉红、朱玉凤</t>
  </si>
  <si>
    <t>王长红</t>
  </si>
  <si>
    <t>吕少璞</t>
  </si>
  <si>
    <t>李佳</t>
  </si>
  <si>
    <t>王伟东</t>
  </si>
  <si>
    <t>李岩</t>
  </si>
  <si>
    <t>谢云飞</t>
  </si>
  <si>
    <t>赵宪玲</t>
  </si>
  <si>
    <t>王伟</t>
  </si>
  <si>
    <t>浏阳市两型产业园豆掌柜豆制品加工厂</t>
  </si>
  <si>
    <t>曹汉斌</t>
  </si>
  <si>
    <t>崔玉圣</t>
  </si>
  <si>
    <t>秦皇岛市昌益运输有限公司</t>
  </si>
  <si>
    <t>北京中诚鸿远建设有限责任公司</t>
  </si>
  <si>
    <t>刘万海</t>
  </si>
  <si>
    <t>盐城县昊通运输有限公司</t>
  </si>
  <si>
    <t>淄博金鹏运输有限公司</t>
  </si>
  <si>
    <t>绥中县海润广告传媒有限公司</t>
  </si>
  <si>
    <t>祖广志</t>
  </si>
  <si>
    <t>刘宝武</t>
  </si>
  <si>
    <t>苏英奎、李文格、段金玉</t>
  </si>
  <si>
    <t>吕军民</t>
  </si>
  <si>
    <t>泗水县济河办胜扬汽车维修中心</t>
  </si>
  <si>
    <t>大名县杰锋物流有限公司</t>
  </si>
  <si>
    <t>濮阳市诚达运输有限公司</t>
  </si>
  <si>
    <t>大名县超越运输有限公司</t>
  </si>
  <si>
    <t>陈国伟</t>
  </si>
  <si>
    <t>齐英华、李中梅、金凤、齐鹏宇、齐天宇</t>
  </si>
  <si>
    <t>范志栓</t>
  </si>
  <si>
    <t>王海昌</t>
  </si>
  <si>
    <t>中国人民财产保险股份有限公司贵阳分公司</t>
  </si>
  <si>
    <t>抚宁区李岩运输服务部</t>
  </si>
  <si>
    <t>匡如春</t>
  </si>
  <si>
    <t>周芳芳</t>
  </si>
  <si>
    <t>邓永新、邓永刚</t>
  </si>
  <si>
    <t>周茂龙</t>
  </si>
  <si>
    <t>周丽华</t>
  </si>
  <si>
    <t>张庆福</t>
  </si>
  <si>
    <t>青岛群星宏辉建设有限公司</t>
  </si>
  <si>
    <t>天津市震兴运输有限公司</t>
  </si>
  <si>
    <t>徐金磊</t>
  </si>
  <si>
    <t>翟春龙</t>
  </si>
  <si>
    <t>姚付德</t>
  </si>
  <si>
    <t>刘鹏、郭洪美、苗德雨（缺申报表格）</t>
  </si>
  <si>
    <t>丽水市城运物流有限公司</t>
  </si>
  <si>
    <t>徐德耀</t>
  </si>
  <si>
    <t>周道琴</t>
  </si>
  <si>
    <t>迟广好、宣桂芳</t>
  </si>
  <si>
    <t>深州市嘉辉物流有限公司</t>
  </si>
  <si>
    <t>王平</t>
  </si>
  <si>
    <t>刘得欣</t>
  </si>
  <si>
    <t>石绍军</t>
  </si>
  <si>
    <t>郑兆生</t>
  </si>
  <si>
    <t>马国庆</t>
  </si>
  <si>
    <t>营口世捷开元汽车运输服务有限公司</t>
  </si>
  <si>
    <t>高振宝</t>
  </si>
  <si>
    <t>王光亮</t>
  </si>
  <si>
    <t>张道菊、曹彦涛、曹彦梅</t>
  </si>
  <si>
    <t>郭彬</t>
  </si>
  <si>
    <t>林之胜</t>
  </si>
  <si>
    <t>于虎强</t>
  </si>
  <si>
    <t>宝新</t>
  </si>
  <si>
    <t>苗树和</t>
  </si>
  <si>
    <t>李爱杰</t>
  </si>
  <si>
    <t>青岛津力源物流有限公司</t>
  </si>
  <si>
    <t>江西省高安汽运集团中运汽运有限公司</t>
  </si>
  <si>
    <t>沧州市供销合作社</t>
  </si>
  <si>
    <t>江西泰禾物流有限公司（缺债权申报表格）</t>
  </si>
  <si>
    <t>宋小春、刘顺太</t>
  </si>
  <si>
    <t>邬利兵</t>
  </si>
  <si>
    <t>柳双玲</t>
  </si>
  <si>
    <t>汤国芬</t>
  </si>
  <si>
    <t>郑福根</t>
  </si>
  <si>
    <t>温国威</t>
  </si>
  <si>
    <t>马秀巧</t>
  </si>
  <si>
    <t>临邑县信达汽车运输有限公司</t>
  </si>
  <si>
    <t>刘喜全</t>
  </si>
  <si>
    <t>嘉祥县华通运输有限公司</t>
  </si>
  <si>
    <t>王文杰</t>
  </si>
  <si>
    <t>李单</t>
  </si>
  <si>
    <t>虞志浩</t>
  </si>
  <si>
    <t>天津普凡思诺机械设备租赁有限公司</t>
  </si>
  <si>
    <t>清远市新营运输有限公司</t>
  </si>
  <si>
    <t>高英、高祎聪、张均</t>
  </si>
  <si>
    <t>王国峰</t>
  </si>
  <si>
    <t>张文东</t>
  </si>
  <si>
    <t>徐明远</t>
  </si>
  <si>
    <t>曲阜佳诚建材有限公司</t>
  </si>
  <si>
    <t>德州市翔发物流运输有限公司</t>
  </si>
  <si>
    <t>李荣华</t>
  </si>
  <si>
    <t>景柏顺</t>
  </si>
  <si>
    <t>乌兰浩特市正德运输有限公司</t>
  </si>
  <si>
    <t>山东正大至诚律师事务所</t>
  </si>
  <si>
    <t>广东省恩平市人民法院</t>
  </si>
  <si>
    <t>王现兵</t>
  </si>
  <si>
    <t>临沂通阳运输有限公司</t>
  </si>
  <si>
    <t>陈彦平</t>
  </si>
  <si>
    <t>武玉清</t>
  </si>
  <si>
    <t>梁永</t>
  </si>
  <si>
    <t>薄怀志</t>
  </si>
  <si>
    <t>夏津县路兴运输有限公司</t>
  </si>
  <si>
    <t>夏津祥凯物流园有限公司</t>
  </si>
  <si>
    <t>夏津县旭通运输有限公司</t>
  </si>
  <si>
    <t>夏津华航运输有限公司</t>
  </si>
  <si>
    <t>底飞</t>
  </si>
  <si>
    <t>华长喜</t>
  </si>
  <si>
    <t>刘耀</t>
  </si>
  <si>
    <t>闫飞</t>
  </si>
  <si>
    <t>袁林所</t>
  </si>
  <si>
    <t>孙德鹏</t>
  </si>
  <si>
    <t>王飞</t>
  </si>
  <si>
    <t>孙跃敏</t>
  </si>
  <si>
    <t>易树良</t>
  </si>
  <si>
    <t>刘思庆</t>
  </si>
  <si>
    <t>泰安市龙乐运输有限公司</t>
  </si>
  <si>
    <t>张献民、张彩虹、张内蒙、张彩凤</t>
  </si>
  <si>
    <t>查伏林</t>
  </si>
  <si>
    <t>王光平</t>
  </si>
  <si>
    <t>大安市第一人民医院</t>
  </si>
  <si>
    <t>包头市安泰吊装有限公司</t>
  </si>
  <si>
    <t>孙双燕</t>
  </si>
  <si>
    <t>朱贵兵</t>
  </si>
  <si>
    <t>李志林</t>
  </si>
  <si>
    <t>孙平</t>
  </si>
  <si>
    <t>宁永振</t>
  </si>
  <si>
    <t>中华联合财产保险股份有限公司西安中心支公司</t>
  </si>
  <si>
    <t>淄博乐达物流有限公司</t>
  </si>
  <si>
    <t>江门市润邦货运物流有限公司</t>
  </si>
  <si>
    <t>赵凡、赵彤、蒋法芬</t>
  </si>
  <si>
    <t>临沂三金运输有限公司</t>
  </si>
  <si>
    <t>田成龙</t>
  </si>
  <si>
    <t>温祥磊</t>
  </si>
  <si>
    <t>高安市云吉物流有限公司</t>
  </si>
  <si>
    <t>沈君峰</t>
  </si>
  <si>
    <t>雷东华</t>
  </si>
  <si>
    <t>陈新荣</t>
  </si>
  <si>
    <t>李振</t>
  </si>
  <si>
    <t>崔志俭</t>
  </si>
  <si>
    <t>许玉荣</t>
  </si>
  <si>
    <t>大名县瑞铭运输有限公司</t>
  </si>
  <si>
    <t>李超凡</t>
  </si>
  <si>
    <t>石家庄贮昊商贸有限公司</t>
  </si>
  <si>
    <t xml:space="preserve">
中路和合物联网科技有限公司破产案
无异议债权表
截止日期：2024年9月19日
</t>
  </si>
  <si>
    <t>不予确认金额</t>
  </si>
  <si>
    <t>联系地址、电话</t>
  </si>
  <si>
    <t>有无判决、裁定或</t>
  </si>
  <si>
    <t>有无担保</t>
  </si>
  <si>
    <t>有无债权确认单</t>
  </si>
  <si>
    <t>律师</t>
  </si>
  <si>
    <t>河南省西华县聂堆镇前梁行政村前梁村105号附1号、梁家乐、17530307609</t>
  </si>
  <si>
    <t>有</t>
  </si>
  <si>
    <t>无</t>
  </si>
  <si>
    <t>未按指印</t>
  </si>
  <si>
    <t>吴志花</t>
  </si>
  <si>
    <t>内蒙乌海市海南区康泰小区20号楼2单元301室、冀广明、13847324443</t>
  </si>
  <si>
    <t>缺少债权申报材料二、三、五、六</t>
  </si>
  <si>
    <t>地址待定（需补债权申报材料）、李存新律师、13853780052</t>
  </si>
  <si>
    <t>缺少债权申报材料三、五</t>
  </si>
  <si>
    <t>山东省泗水县金庄镇金庄村、王龙、17860157123</t>
  </si>
  <si>
    <t>缺少债权申报材料四、五</t>
  </si>
  <si>
    <t>秦皇岛市山海关区孟姜镇崔庄村45号、孙文发、136333334953</t>
  </si>
  <si>
    <t>山东省泰安高新区凤天路南首路东271000，李潞，15684761234</t>
  </si>
  <si>
    <t>起诉后达成调解，法院出具调解书</t>
  </si>
  <si>
    <t>嘉祥县金屯镇沙土集村413号</t>
  </si>
  <si>
    <t>原申报主体错误，现债权人联系不上，无法确认其是否继续申报债权；未按指印</t>
  </si>
  <si>
    <t>杨彩霞</t>
  </si>
  <si>
    <t>陕西省榆林市定边县新安边镇红泥崾先村一组01号、张彩霞、17792100267</t>
  </si>
  <si>
    <t>山东省滨州市阳信县金阳街道办事处银高街东首、王俊祥、15553357388</t>
  </si>
  <si>
    <t>陕西省榆林市神木市尔林兔镇袁家圪堵村、王书琴、18717681599</t>
  </si>
  <si>
    <t>代理人为李爱飞，需补已申请强制执行的法院证明材料</t>
  </si>
  <si>
    <t>天津市东丽区军粮城示范镇军祥园2501、范利峰、13389910995</t>
  </si>
  <si>
    <t xml:space="preserve">内蒙古乌海市乌达区新达A区59#5单元102室、邬强、15048320247、15647382582
</t>
  </si>
  <si>
    <t>曾昭智</t>
  </si>
  <si>
    <t>江西省宜春市高安市赤土板路（原皮肤医院402）、何亮、17779572065、18279535279</t>
  </si>
  <si>
    <t>四川省成都市锦江区时代八号39楼8号、谭淑、19950793110</t>
  </si>
  <si>
    <t>内蒙古自治区包头市昆区金融广场C座20楼2022号、杨永军、18804723158</t>
  </si>
  <si>
    <t>河北省秦皇岛市抚宁区榆关镇五王庄村402号、崔连伍、15032389886、18233526986</t>
  </si>
  <si>
    <t>江西省信丰县大桥镇八角村席下43号、王富生、15179083682</t>
  </si>
  <si>
    <t>字写得难看需要核实地址</t>
  </si>
  <si>
    <t>内蒙古乌海市海南区巴音陶亥镇都斯图村三社4号、刘世平、13847367183</t>
  </si>
  <si>
    <t>河南省郑州市金水区建业路城市花园、陈艳青、18538275067</t>
  </si>
  <si>
    <t>债权确认单未按指印</t>
  </si>
  <si>
    <t>江西省樟树市张家山街道四仔商行、谭碧聪、15180510975</t>
  </si>
  <si>
    <t>福建省三明市三元区徐碧街道碧桂园四期258幢201室、余林炜、18706050482、18054884101（配偶）</t>
  </si>
  <si>
    <t>福建省泉州市洛江区河市镇永高人儿童用品有限公司、徐平华、15559097793</t>
  </si>
  <si>
    <t>需补充提交一审判决书</t>
  </si>
  <si>
    <t>山东省德州市夏津县宋楼镇黄官屯村、张庆友、18153470858、18263021812</t>
  </si>
  <si>
    <t>天津市宁河区芦台镇光明路7号、杨文政、18743933155、18222103907</t>
  </si>
  <si>
    <t>山东省临邑县临邑镇老马家村272号、李静、15269459598、18353458788</t>
  </si>
  <si>
    <t>债权确认单未按指印，债权人身份证缺少两个人</t>
  </si>
  <si>
    <t>河间市河顺土石工程有限公司</t>
  </si>
  <si>
    <t>河北省河间市曙光路59号、李兴杰、15354372000</t>
  </si>
  <si>
    <t>缺债权人法定代表人身份证明、被授权人证件，债权确认单未按指印</t>
  </si>
  <si>
    <t>陕西省横山镇沙坪沟村105号、吴林林、15529909259、15529999821、15529999611</t>
  </si>
  <si>
    <t>内蒙古巴彦淖尔市磴口县巴镇贺兰北路民生二期34号7单元501号、李园、13847862492、李鹏福律师13993737257</t>
  </si>
  <si>
    <t>廊坊市广阳区永兴路幸福大厦604室、刘春侠、15931604163、王东星、15531626608</t>
  </si>
  <si>
    <t>29547
（迟延履行利息）</t>
  </si>
  <si>
    <t>李文川、付鲜洪；河北省河间市沙洼乡东方村；
15831889976/18733024269</t>
  </si>
  <si>
    <t>肖静</t>
  </si>
  <si>
    <t>高攀龙；宁夏石嘴山市惠农区新村小区98-1-502室；18995246161</t>
  </si>
  <si>
    <t>陈鹏祥；乌兰浩特市安邦尚品503室；
13948201399</t>
  </si>
  <si>
    <t xml:space="preserve">10822
</t>
  </si>
  <si>
    <t>潘霞、王静、张彦兰；内蒙古自治区鄂尔多斯市
乌审旗嘎鲁图镇巴音路北14栋006号；15947599878</t>
  </si>
  <si>
    <t>刘拴更；河北省平山县西城华府；13930433779</t>
  </si>
  <si>
    <t>肖能军、肖兰；江西省吉安市泰和县南溪乡
洲尾村篁岗九组33号；15919744996/13879683372</t>
  </si>
  <si>
    <t>于宁宁；山东省嘉祥县疃里镇付庄村</t>
  </si>
  <si>
    <t>丛淑梅；山东省无棣县海丰街道文萃路鑫悦大酒店北门（右侧）</t>
  </si>
  <si>
    <t>兰印虎；山东省无棣县海丰街道文萃路鑫悦大酒店北门（右侧）</t>
  </si>
  <si>
    <t>李铭伟；河北省秦皇岛市海港区东港镇西向河
寨村秦山公路和秦二路交叉口西侧；18603390066</t>
  </si>
  <si>
    <t>房国柱；辽宁省绥中县中央路二十段129号；
18603390066</t>
  </si>
  <si>
    <t>王楠；山东省东阿县曙光街275号健康花园
5号楼2单元1402室；18006359151、13371475555</t>
  </si>
  <si>
    <t>罗杨平；内蒙古自治区乌海市乌达区解放路万家超市；15848332603、15547382228</t>
  </si>
  <si>
    <t>周伟永；山东省临沂市郯城县人民路101号1号楼3单元302室；17806129069</t>
  </si>
  <si>
    <t>范民民；山东省新泰市谷里镇北谷里村市场路196号；13792133691</t>
  </si>
  <si>
    <t>黄忠；江西省赣州市赣县区梅林镇孝本路3号店面4栋11号；15618690232</t>
  </si>
  <si>
    <t>吴国太；江西省高安市黄沙港镇黄沙村吴家自然
村20号；13970541616</t>
  </si>
  <si>
    <t>牛雷洁；河北省石家庄市元氏县槐阳镇盛元路399号；18132010162</t>
  </si>
  <si>
    <t>曾令灯；江西省高安市灰埠镇观前村曾家自然
村29号；15879881287、18279582679</t>
  </si>
  <si>
    <t>刘晓辉；河北省石家庄市赞皇县赞皇镇花林村；
15230822022、15931197983</t>
  </si>
  <si>
    <t>汤洪明；山东省济宁市任城区古槐路2号1号楼1单元502室；18605378787</t>
  </si>
  <si>
    <t>辽宁省东港市黄海大街88号辽宁鑫磊律师事务所</t>
  </si>
  <si>
    <t>谢文婕</t>
  </si>
  <si>
    <t>江西省南昌市红谷滩区红谷中大道1402号浦发大厦11楼</t>
  </si>
  <si>
    <t>无债权确认表</t>
  </si>
  <si>
    <t>缺债权表一、三、四、五及当事人的材料、授权委托材料</t>
  </si>
  <si>
    <t>缺债权表一、二、四、五及当事人的材料、授权委托材料</t>
  </si>
  <si>
    <t>烟台市牟平区师范路322号2号楼4单元502</t>
  </si>
  <si>
    <t>签名有问题</t>
  </si>
  <si>
    <t>河北省深泽县深泽镇东王庄村</t>
  </si>
  <si>
    <t xml:space="preserve">山东省莱州市金城镇小西庄22号    18954591911 </t>
  </si>
  <si>
    <t>黑龙江省依兰县老建设局家属楼1单元501室 13766997333</t>
  </si>
  <si>
    <t>广东省佛山市三水区白坭镇恒大山水龙盘9座1204号   15816994432</t>
  </si>
  <si>
    <t>江苏省如东县洋口农场刘环村十组22号   13901470773</t>
  </si>
  <si>
    <t>山东省莱西市南墅袁家村   18366279056</t>
  </si>
  <si>
    <t xml:space="preserve">内蒙古乌海市海南区西来峰工业园区  15894990811
</t>
  </si>
  <si>
    <t>缺营业执照、被委托人身份证明</t>
  </si>
  <si>
    <t>辽宁省北票市哈尔脑乡哈尔脑村一组    刘鹏 13052639049</t>
  </si>
  <si>
    <t>缺债权确认表</t>
  </si>
  <si>
    <t>河南省漯河市辽海路南山小区，刘海鹏，15538058660</t>
  </si>
  <si>
    <t>吴思思</t>
  </si>
  <si>
    <t>内蒙古鄂托克旗棋盘井镇新区幼儿园小区2号楼3单元202室，纪世峰，15548675566</t>
  </si>
  <si>
    <t>陕西省榆林市榆阳区长城路街道麻地湾村庆元路5排4号</t>
  </si>
  <si>
    <t>河北省沧州市南大港管理区兴港路东侧，王其刚，13932795998、17733787808</t>
  </si>
  <si>
    <t>江西省九江市濂溪区虞家河邮政所、代和敏，13170921107</t>
  </si>
  <si>
    <t>债权确认单自然人未按手印
律师备注：债权人申请增报利息，已收到债权确认单</t>
  </si>
  <si>
    <t>海南省临高县临城镇美梅村委会林彭村30号，符崇武，15208990147</t>
  </si>
  <si>
    <t>债权确认单中的申报金额和破产债权申报表不一致</t>
  </si>
  <si>
    <t>衡水市桃城区胜利西路利成胡同8号楼2栋1单元602室，张玲，13903183619</t>
  </si>
  <si>
    <t>债权确认单自然人签名未按手印，缺少申报材料一、五</t>
  </si>
  <si>
    <t>山东省新泰市楼德镇化肥厂，杨丙爱，15254880245</t>
  </si>
  <si>
    <t>河北省泊头市交河镇褚庄村194号。褚义富，15028717288</t>
  </si>
  <si>
    <t>东阿县姜楼镇陈店村857号，姚广闻，18266358111</t>
  </si>
  <si>
    <t>缺少申报材料一</t>
  </si>
  <si>
    <t>河南省新乡市牧野区临清店村712号，郭连青，13409238205</t>
  </si>
  <si>
    <t>河北省河间市兴村镇袁村，赵利杰，13784761110</t>
  </si>
  <si>
    <t>债权确认单自然人签名未按手印</t>
  </si>
  <si>
    <t>河北省鸡泽县鸡泽镇马坊营村，彭利锋，13722341795</t>
  </si>
  <si>
    <t>河南省原阳县太平镇衙西村东北区七届013号，李好文，13272734307、18637320015</t>
  </si>
  <si>
    <t>天津市蓟州区礼明庄乡抗敌村5区1排6号，张艳春，13011367965</t>
  </si>
  <si>
    <t>刘红志</t>
  </si>
  <si>
    <t>广东省揭阳市揭东区曲溪街道金新北路南天商业大厦九楼，胡奉勇，13620404848</t>
  </si>
  <si>
    <t>辽宁省绥中县西甸子镇户尚屯村户尚屯147号，杨琳，13470603888</t>
  </si>
  <si>
    <t>西安市长安区西长安街长百精致荟八楼泽成律师事务所，赵杨慧，13309259150</t>
  </si>
  <si>
    <t>河北省泊头市粮食市街173号，时万省，15127743240</t>
  </si>
  <si>
    <t>河北省承德市平泉县黄土梁子镇双河村一组15号，刘学季，13463342789</t>
  </si>
  <si>
    <t>山东省青岛市胶州市马蹄泉路21号，李刚，13070847758</t>
  </si>
  <si>
    <t>河北省石家庄市灵寿县三圣院乡西木佛村，张利强，15131108727</t>
  </si>
  <si>
    <t>河北省衡水市枣强县恩察镇齐杨兴村96号，齐春香，17631859520</t>
  </si>
  <si>
    <t>内蒙古自治区乌海市海南区东风东街28-7号，向银虎，13113531333</t>
  </si>
  <si>
    <t>保定市安新县刘李庄镇新庄村西大街12号，辛喜增，15210206605</t>
  </si>
  <si>
    <t>江苏省邳州市陈楼镇小薛村城后庄二组319号，郭强，13505201361、15852345828</t>
  </si>
  <si>
    <t>河北省石家庄市高邑县北焦村，王云波，15097366363、15130203058</t>
  </si>
  <si>
    <t>湖南省隆回县虎形山瑶族乡万贯冲村6组7号，谭威，18390833068、13327292311</t>
  </si>
  <si>
    <t>开封市龙亭区北关街4号，赵新强，18898125330</t>
  </si>
  <si>
    <t>未提交申报材料五授权委托书</t>
  </si>
  <si>
    <t>河北省秦皇岛市北戴河区牛头崖镇南甸子新村16-3-201，俞志刚，13603353129、15028934757</t>
  </si>
  <si>
    <t>北京市昌平区马池口镇伊舍小镇南区，杜志勇，13381308758、13371630800</t>
  </si>
  <si>
    <t>没有支付凭证</t>
  </si>
  <si>
    <t>北京市昌平区马池口镇伊舍小镇南区、杜志勇、13381308758</t>
  </si>
  <si>
    <t>李哲</t>
  </si>
  <si>
    <t>北京市昌平区马池口镇伊舍小镇南区、赵海英、13371630800</t>
  </si>
  <si>
    <t>山东省肥城市桃园镇上固留村220号、解西金、13475481422</t>
  </si>
  <si>
    <t>河北省秦皇岛市海港区盛秦国际2-2-1203号、孙杰、18903335566</t>
  </si>
  <si>
    <t>河北省沧州市沧县捷地乡捷地村、买帅、13733273688</t>
  </si>
  <si>
    <t>债权确认存在问题，申报人无证据证明该款项实际发生</t>
  </si>
  <si>
    <t>河北省秦皇岛市海港区西港镇富立秦皇半岛、刘宇菲、18712795613</t>
  </si>
  <si>
    <t>山东省高青县田镇镇文化路51号曼尔顿广场1号楼3单元402房、徐朋、13455369502</t>
  </si>
  <si>
    <t>山东省淄博市张店区凯瑞景园25楼1-501、蔡顺卿、13853371659</t>
  </si>
  <si>
    <t>河北省唐山市玉田县玉田镇凤凰春城三期16-2-501、钱丽梅、15930852772</t>
  </si>
  <si>
    <t>新乡市凤泉区潞王坟乡分将池村南大街</t>
  </si>
  <si>
    <t>河南省新乡市凤泉区潞王坟乡分将池村南大街、刘振新、13598636184</t>
  </si>
  <si>
    <t>河南省濮阳市南乐县西邵乡乔崇町后街96号、杨英超、18790961522</t>
  </si>
  <si>
    <t>山东省临沂市莒南县板泉镇周家岭村133-1号、刘传建、13355044588</t>
  </si>
  <si>
    <t>河北省衡水市桃城区前进大街五洲国际19号楼一单元1001室、雒忍、18730872526</t>
  </si>
  <si>
    <t>河北省邯郸市大名县张铁集乡张铁集村、孟艳丽、13363064650</t>
  </si>
  <si>
    <t>北京市昌平区马池口镇白浮村10号、杨保云、13691558425</t>
  </si>
  <si>
    <t>河北省衡水市冀州区周村镇恩关村9号、13932893425</t>
  </si>
  <si>
    <t>王上星</t>
  </si>
  <si>
    <t>河北省唐山市迁安市馨香园小区14号楼东三底商、方超、13343156688</t>
  </si>
  <si>
    <t>山东省兰陵县长城镇（原二庙乡）朱场村、朱玉娟、13228852160</t>
  </si>
  <si>
    <t>甘肃省环县合道镇赵塬行政村周咀队王长红、18293090533</t>
  </si>
  <si>
    <t>河北省邢台市隆尧县尹村镇大宁铺村吕少璞、15028899951/15832994336</t>
  </si>
  <si>
    <t>甘肃省庆阳市环县环江大道48号、17793488222/13830436777</t>
  </si>
  <si>
    <t>河北省秦皇岛市抚宁区留守营镇樊各北村396号、李岩、15076073999</t>
  </si>
  <si>
    <t>否</t>
  </si>
  <si>
    <t>山东省青岛市黄岛区双珠路676号麟瑞商务广场2209室、13206465175</t>
  </si>
  <si>
    <t>北京市房山区长阳镇天泰小区、18610761080/15711082963</t>
  </si>
  <si>
    <t>河北省保定市高阳县正阳路151号河北兴阳律师事务所、李敬辉、13932206994/17332225692</t>
  </si>
  <si>
    <t>河北省秦皇岛市海港区兴龙生态谷西区9栋3单元1802室</t>
  </si>
  <si>
    <t>河北省衡水市冀州区冀州镇双冢衬21号、18931818036</t>
  </si>
  <si>
    <t xml:space="preserve">河北省秦皇岛市抚宁区留守营镇北石义庄村9号、梁秋杰、15333355099/13333315099
</t>
  </si>
  <si>
    <t>河北省沧州市盐山县南环路鑫鑫家园、高秀云、13383171612</t>
  </si>
  <si>
    <t>申报数额中利息、其他数据有误；审查确认数额中利息、其他数据有误；不予确认金额中利息、其他、合计数据有误；缺少申报材料五</t>
  </si>
  <si>
    <t>李巧巧</t>
  </si>
  <si>
    <t>山东省淄博市张店区洲际中心1304室、孙浩、13695332204（0533-2287485）</t>
  </si>
  <si>
    <t>河北省秦皇岛市海港区海悦公馆33栋7层、孙涛、13103356965</t>
  </si>
  <si>
    <t>河北省衡水市桃城区站前路356号中和盛景8栋2单元101室、苏英奎、15132803955</t>
  </si>
  <si>
    <t>泗水县济河办北尚舒村胜扬汽车维修中心、夏军、13563727066</t>
  </si>
  <si>
    <t>缺少申报材料五</t>
  </si>
  <si>
    <t>河南省濮阳市南乐县西邵乡乔崇疃村106国道东侧、骈军虎、15518569799</t>
  </si>
  <si>
    <t>河北省邯郸市大名县龙王庙镇石槽坊村、骈军虎、15518569799</t>
  </si>
  <si>
    <t>审查确认数额中本金、合计数据有误；不予确认金额中本金、合计数据有误</t>
  </si>
  <si>
    <t>缺少委托人身份证复印件</t>
  </si>
  <si>
    <t>广东省湛江市遂溪县遂城镇山湖海上城森禾花园三期28-3-401、陈国伟、15360422179（13802827549）</t>
  </si>
  <si>
    <t>黑龙江省绥化市北林区祥合小区B7栋楼2单元202室、金凤、18745557391</t>
  </si>
  <si>
    <t>债权确认单无手印；</t>
  </si>
  <si>
    <t>河北省邢台市宁晋县耿庄桥镇史家台村、范志栓、13103290825</t>
  </si>
  <si>
    <t xml:space="preserve">内蒙古自治区通辽市架玛吐镇、王海昌、15043840666（18347361777）
</t>
  </si>
  <si>
    <t>贵州省贵阳市观山湖区黔灵山路世纪金源国际财富中心A栋11层、罗洪睿、18798617368</t>
  </si>
  <si>
    <t>债权确认单无手印</t>
  </si>
  <si>
    <t>河北省秦皇岛抚宁区留守营樊各北村396号、李岩、15076073999（15033512569）</t>
  </si>
  <si>
    <t>缺少申报材料五、六</t>
  </si>
  <si>
    <t>河北省秦皇岛市青龙满族自治县青龙镇都阳路251号、肖云柱、15133585682</t>
  </si>
  <si>
    <t>材料完整但有异议</t>
  </si>
  <si>
    <t>青岛市市北区敦庄路328号诺德广场B庄1312室、史晓宇、13156875971</t>
  </si>
  <si>
    <t>黄丽</t>
  </si>
  <si>
    <t xml:space="preserve">北京市门头沟区野溪37院1号、邓永新、13718608528（13021991533）
</t>
  </si>
  <si>
    <t>审查确认数额中利息、合计数据有误；债权确认单无手印</t>
  </si>
  <si>
    <t>天津市东丽区军粮城和顺家园六区3号楼、李丽佳、18322611826（18322228868）</t>
  </si>
  <si>
    <t>北京市昌平区马池口镇伊舍小镇南区、赵海英、13371630800（18910256637）</t>
  </si>
  <si>
    <t>山东省淄博市张店区湖田镇下湖村、姚付德、15866292961（13864361825）</t>
  </si>
  <si>
    <t>山东省临邑县邢侗街道办事处机坊村141号、刘鹏、18206305595</t>
  </si>
  <si>
    <t>浙江省丽水市水阁凯震物流信息中心203室、张小伟、13905880967</t>
  </si>
  <si>
    <t xml:space="preserve">山东省泗水县龙城知春小区91号楼4单元201室、徐德耀、18596376036
</t>
  </si>
  <si>
    <t>审查确认数额中利息、合计数据有误；不予确认金额利息、合计数据有误；债权确认单无手印；缺少申报材料一、二、五</t>
  </si>
  <si>
    <t xml:space="preserve">安徽省祁门县新安乡合源村闵家44号、周道琴、18255928849
</t>
  </si>
  <si>
    <t xml:space="preserve">山东省海阳市民主景苑小区3号楼3单元301室、迟广好、13791239411
</t>
  </si>
  <si>
    <t>河北省衡水市深州市307国道北、刘艳、18812086333</t>
  </si>
  <si>
    <t>审查确认数额中利息、合计数据有误；不予确认金额中利息、合计数据有误</t>
  </si>
  <si>
    <t>内蒙古自治区鄂尔多斯市东胜区天佑大厦12楼、王雪璇、13190835211</t>
  </si>
  <si>
    <t>天津市东丽区徐子庄温泉公寓20号楼1002、刘得欣、15222303456</t>
  </si>
  <si>
    <t>山东事淄博市博山区西外环路335号门卫、石绍军、13145333509</t>
  </si>
  <si>
    <t>有两份债权确认单，一份有异议但无手印，一份有手印但未勾选意见</t>
  </si>
  <si>
    <t>河北省衡水市桃城区富强街208号5栋4单元102室、呼群蕊、15833832827</t>
  </si>
  <si>
    <t>霸州市胜芳镇东段乡高家堡、马国庆、13784810696</t>
  </si>
  <si>
    <t>内蒙古兴安盟突泉县东杜尔基镇，高振宝，15561217575</t>
  </si>
  <si>
    <t>内蒙古鄂尔多斯市东胜区民族街道那日松路鼎成家园3号楼一单元1604，王光亮，15374773992，杨律师15547777587</t>
  </si>
  <si>
    <t>江苏省无锡市滨湖区溪岸景园14栋70单元1903室、曹彦涛、15206178199</t>
  </si>
  <si>
    <t>债权确认单无手印；缺少申报材料一；缺少委托人、代理人身份证复印件</t>
  </si>
  <si>
    <t>内蒙古兴安盟科右前旗热电家园33-3-201，郭彬，18353858818</t>
  </si>
  <si>
    <t>申报数额中合计人民币数据有误；缺少申报材料一</t>
  </si>
  <si>
    <t>山东省高唐县琉璃寺镇南陈村100号、林之胜、13910809603</t>
  </si>
  <si>
    <t>申报数额中合计人民币数据有误</t>
  </si>
  <si>
    <t>内蒙古包头市土默特右旗双龙镇太平庄村002号、于虎强、15044987014/15848238038</t>
  </si>
  <si>
    <t>内蒙古通辽市科尔沁左翼后旗甘旗卡镇内蒙古扎萨克律师事务所、卫国、15924545333</t>
  </si>
  <si>
    <t>缺少代理人身份证复印件</t>
  </si>
  <si>
    <t>内蒙古自治区乌海市海南区西卓子山街南五街坊67号楼4单元1号、苗树和、15848318467/13847326602</t>
  </si>
  <si>
    <t>申报数额中合计人民币数据有误；债权确认单无手印</t>
  </si>
  <si>
    <t>山东省临沂市罗庄区黄山镇李官庄村56号，李爱杰，15550989369</t>
  </si>
  <si>
    <t>审查确认数额中本金、其他、合计数据有误</t>
  </si>
  <si>
    <t>广东省佛山市禅城区汾江南路38号世博金融中心17层1703-05室广东科东律师事务所、杨胜、13927762992</t>
  </si>
  <si>
    <t>债权确认单未盖章；缺少申报材料一、二</t>
  </si>
  <si>
    <t>河北省沧州市新华区建设北街街道维明路25号供销社、张洁、13831725538</t>
  </si>
  <si>
    <t>申报数额中利息、合计人民币数据有误</t>
  </si>
  <si>
    <t>江西省吉安市吉州区建业大厦副楼二楼、胡诺润、18870657226/18389698227</t>
  </si>
  <si>
    <t>内蒙古自治区呼和浩特市清水县喇嘛湾镇红旗三村，邬利兵，15389812183</t>
  </si>
  <si>
    <t>黑龙江省绥化市北林区太平川镇新春村8组128号，柳双玲，18704556183/15774652211</t>
  </si>
  <si>
    <t>广州市花都区炭步镇红峰村四队安和里2号，汤国芬，13926263005</t>
  </si>
  <si>
    <t>广东省江门市蓬江区杜阮镇江杜东路25号之二501室，温国威，13500284831</t>
  </si>
  <si>
    <t>河北省衡水市景县龙华镇南文柯村222号，马秀巧，15831802622</t>
  </si>
  <si>
    <t>河南省郑州市金水区正光路22号行署国际广场B座9楼荣元律所、管律师、15515599916</t>
  </si>
  <si>
    <t>冯诗苡</t>
  </si>
  <si>
    <t>山东省嘉祥县嘉祥街道嘉金线东洙水河南嘉合机动车检测有限公司院内、蔡艳兵、13792350991</t>
  </si>
  <si>
    <t>河北省唐山市开平工业区12号、王文杰、13292599388</t>
  </si>
  <si>
    <t>吉林省长春市朝阳区西中华路15号宜家国际公寓A座1808室、李单、15944692929</t>
  </si>
  <si>
    <t>审查确认数额中本金、合计数据有误；债权确认单无手印</t>
  </si>
  <si>
    <t>山东省临沂市兰山区银雀山办事处五里堡居委1110号4号楼1单元301室、虞志浩、13563972732</t>
  </si>
  <si>
    <t>山东省青岛市胶州市正阳路与亳州路交叉口西300米路北群星物流有限公司、刘晓燕、13791905586</t>
  </si>
  <si>
    <t>有（有瑕疵）</t>
  </si>
  <si>
    <t>申报数额中本金、合计人民币数据有误</t>
  </si>
  <si>
    <t>天津市东丽区登州南路94号精彩天地2楼、魏彬彬、18649156135</t>
  </si>
  <si>
    <t>河北省秦皇岛市经济技术开发区青馨家园4区14-1-102、高英、13933607631</t>
  </si>
  <si>
    <t>山西省太原市小店区平阳路1号金茂大厦B座9层、吉世豪、18536806971</t>
  </si>
  <si>
    <t>内蒙古呼和浩特市赛罕区金桥恒伟绿洲小区7-1-601、张文东、15024983674</t>
  </si>
  <si>
    <t>缺少申报材料五；债权确认单无手印</t>
  </si>
  <si>
    <t>吉林省白城市洮北区新城家园F区15号楼4单元、徐明远、13321577767</t>
  </si>
  <si>
    <t>申报数额中本金、利息数据有误；审查确认数额中本金数据有误；债权确认单无手印</t>
  </si>
  <si>
    <t>山东省曲阜市尼山镇东余村、李明、15054703299</t>
  </si>
  <si>
    <t>山东省德州市德城区明诚雅居小区、丰召辉、18765340972</t>
  </si>
  <si>
    <t>河北省邢台市隆尧县昭庆街487号河北昭庆律师事务所、李君山、13931929677</t>
  </si>
  <si>
    <t>河北省秦皇岛市经济技术开发区腾飞路63号航天产业园16-3、康松、13933589970</t>
  </si>
  <si>
    <t>北京市怀柔区南华园四区莲馨苑8号楼4单元301室、刘艳平、13717566000</t>
  </si>
  <si>
    <t>王琳、18623829941</t>
  </si>
  <si>
    <t>临沂市兰山区义堂镇化沂庄社区0003号1号楼101（荣庆物流A04号），李鹏飞，13854941549</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</si>
</sst>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 "/>
    <numFmt numFmtId="178" formatCode="0_ "/>
  </numFmts>
  <fonts count="36">
    <font>
      <sz val="11"/>
      <color theme="1"/>
      <name val="Tahoma"/>
      <charset val="134"/>
    </font>
    <font>
      <sz val="16"/>
      <name val="黑体"/>
      <charset val="134"/>
    </font>
    <font>
      <sz val="16"/>
      <name val="宋体"/>
      <charset val="134"/>
    </font>
    <font>
      <sz val="16"/>
      <name val="Tahoma"/>
      <charset val="134"/>
    </font>
    <font>
      <sz val="16"/>
      <name val="宋体"/>
      <charset val="134"/>
      <scheme val="minor"/>
    </font>
    <font>
      <sz val="14"/>
      <name val="宋体"/>
      <charset val="134"/>
    </font>
    <font>
      <sz val="14"/>
      <name val="Tahoma"/>
      <charset val="134"/>
    </font>
    <font>
      <sz val="14"/>
      <color theme="1"/>
      <name val="Tahoma"/>
      <charset val="134"/>
    </font>
    <font>
      <sz val="14"/>
      <color theme="1"/>
      <name val="宋体"/>
      <charset val="134"/>
    </font>
    <font>
      <sz val="16"/>
      <color theme="1"/>
      <name val="宋体"/>
      <charset val="134"/>
    </font>
    <font>
      <sz val="16"/>
      <color rgb="FF000000"/>
      <name val="宋体"/>
      <charset val="134"/>
    </font>
    <font>
      <sz val="14"/>
      <color rgb="FFFF0000"/>
      <name val="宋体"/>
      <charset val="134"/>
    </font>
    <font>
      <sz val="14"/>
      <color rgb="FF000000"/>
      <name val="宋体"/>
      <charset val="134"/>
    </font>
    <font>
      <sz val="16"/>
      <color rgb="FFFF0000"/>
      <name val="宋体"/>
      <charset val="134"/>
    </font>
    <font>
      <b/>
      <sz val="20"/>
      <color theme="1"/>
      <name val="宋体"/>
      <charset val="134"/>
    </font>
    <font>
      <sz val="16"/>
      <color theme="1"/>
      <name val="Tahoma"/>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auto="1"/>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rgb="FF000000"/>
      </left>
      <right style="thin">
        <color auto="1"/>
      </right>
      <top style="thin">
        <color rgb="FF000000"/>
      </top>
      <bottom/>
      <diagonal/>
    </border>
    <border>
      <left style="thin">
        <color auto="1"/>
      </left>
      <right style="thin">
        <color auto="1"/>
      </right>
      <top style="thin">
        <color rgb="FF000000"/>
      </top>
      <bottom/>
      <diagonal/>
    </border>
    <border>
      <left style="thin">
        <color auto="1"/>
      </left>
      <right style="thin">
        <color auto="1"/>
      </right>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43">
    <xf numFmtId="0" fontId="0" fillId="0" borderId="0"/>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5"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6" applyNumberFormat="0" applyFill="0" applyAlignment="0" applyProtection="0">
      <alignment vertical="center"/>
    </xf>
    <xf numFmtId="0" fontId="23" fillId="0" borderId="16" applyNumberFormat="0" applyFill="0" applyAlignment="0" applyProtection="0">
      <alignment vertical="center"/>
    </xf>
    <xf numFmtId="0" fontId="24" fillId="0" borderId="17" applyNumberFormat="0" applyFill="0" applyAlignment="0" applyProtection="0">
      <alignment vertical="center"/>
    </xf>
    <xf numFmtId="0" fontId="24" fillId="0" borderId="0" applyNumberFormat="0" applyFill="0" applyBorder="0" applyAlignment="0" applyProtection="0">
      <alignment vertical="center"/>
    </xf>
    <xf numFmtId="0" fontId="25" fillId="3" borderId="18" applyNumberFormat="0" applyAlignment="0" applyProtection="0">
      <alignment vertical="center"/>
    </xf>
    <xf numFmtId="0" fontId="26" fillId="4" borderId="19" applyNumberFormat="0" applyAlignment="0" applyProtection="0">
      <alignment vertical="center"/>
    </xf>
    <xf numFmtId="0" fontId="27" fillId="4" borderId="18" applyNumberFormat="0" applyAlignment="0" applyProtection="0">
      <alignment vertical="center"/>
    </xf>
    <xf numFmtId="0" fontId="28" fillId="5" borderId="20" applyNumberFormat="0" applyAlignment="0" applyProtection="0">
      <alignment vertical="center"/>
    </xf>
    <xf numFmtId="0" fontId="29" fillId="0" borderId="21" applyNumberFormat="0" applyFill="0" applyAlignment="0" applyProtection="0">
      <alignment vertical="center"/>
    </xf>
    <xf numFmtId="0" fontId="30" fillId="0" borderId="22"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0" fillId="0" borderId="0"/>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16" fillId="0" borderId="0">
      <alignment vertical="center"/>
    </xf>
    <xf numFmtId="0" fontId="0" fillId="0" borderId="0"/>
    <xf numFmtId="0" fontId="0" fillId="0" borderId="0"/>
    <xf numFmtId="0" fontId="0" fillId="0" borderId="0"/>
  </cellStyleXfs>
  <cellXfs count="123">
    <xf numFmtId="0" fontId="0" fillId="0" borderId="0" xfId="0"/>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1" xfId="51" applyFont="1" applyFill="1" applyBorder="1" applyAlignment="1">
      <alignment horizontal="center" vertical="center" wrapText="1"/>
    </xf>
    <xf numFmtId="4" fontId="2" fillId="0" borderId="1" xfId="66" applyNumberFormat="1" applyFont="1" applyFill="1" applyBorder="1" applyAlignment="1">
      <alignment horizontal="center" vertical="center"/>
    </xf>
    <xf numFmtId="4" fontId="2" fillId="0" borderId="1" xfId="70" applyNumberFormat="1" applyFont="1" applyFill="1" applyBorder="1" applyAlignment="1">
      <alignment horizontal="center" vertical="center" wrapText="1"/>
    </xf>
    <xf numFmtId="4" fontId="2" fillId="0" borderId="1" xfId="66" applyNumberFormat="1" applyFont="1" applyFill="1" applyBorder="1" applyAlignment="1">
      <alignment horizontal="center" vertical="center" wrapText="1"/>
    </xf>
    <xf numFmtId="4" fontId="4" fillId="0" borderId="1" xfId="67" applyNumberFormat="1" applyFont="1" applyFill="1" applyBorder="1" applyAlignment="1">
      <alignment horizontal="center" vertical="center" wrapText="1"/>
    </xf>
    <xf numFmtId="0" fontId="5" fillId="0" borderId="1" xfId="0" applyFont="1" applyFill="1" applyBorder="1" applyAlignment="1">
      <alignment horizontal="center"/>
    </xf>
    <xf numFmtId="4" fontId="2" fillId="0" borderId="1" xfId="70" applyNumberFormat="1" applyFont="1" applyFill="1" applyBorder="1" applyAlignment="1">
      <alignment horizontal="center" vertical="center"/>
    </xf>
    <xf numFmtId="0" fontId="2" fillId="0" borderId="1" xfId="140" applyFont="1" applyFill="1" applyBorder="1" applyAlignment="1">
      <alignment horizontal="center" vertical="center"/>
    </xf>
    <xf numFmtId="0" fontId="2" fillId="0" borderId="1" xfId="140" applyFont="1" applyFill="1" applyBorder="1" applyAlignment="1">
      <alignment horizontal="center" vertical="center" wrapText="1"/>
    </xf>
    <xf numFmtId="4" fontId="2" fillId="0" borderId="1"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xf>
    <xf numFmtId="0" fontId="2" fillId="0" borderId="1" xfId="0" applyFont="1" applyFill="1" applyBorder="1" applyAlignment="1">
      <alignment horizontal="center"/>
    </xf>
    <xf numFmtId="0" fontId="6" fillId="0" borderId="1" xfId="0" applyFont="1" applyFill="1" applyBorder="1" applyAlignment="1">
      <alignment horizontal="center" vertical="center"/>
    </xf>
    <xf numFmtId="0" fontId="2" fillId="0" borderId="1" xfId="0" applyFont="1" applyFill="1" applyBorder="1" applyAlignment="1">
      <alignment horizontal="left" vertical="center" wrapText="1"/>
    </xf>
    <xf numFmtId="4" fontId="5" fillId="0" borderId="1" xfId="66" applyNumberFormat="1" applyFont="1" applyFill="1" applyBorder="1" applyAlignment="1">
      <alignment horizontal="center" vertical="center"/>
    </xf>
    <xf numFmtId="0" fontId="5" fillId="0" borderId="1" xfId="140" applyFont="1" applyFill="1" applyBorder="1" applyAlignment="1">
      <alignment horizontal="center" vertical="center"/>
    </xf>
    <xf numFmtId="4" fontId="5" fillId="0" borderId="1" xfId="66" applyNumberFormat="1" applyFont="1" applyFill="1" applyBorder="1" applyAlignment="1">
      <alignment horizontal="center" vertical="center" wrapText="1"/>
    </xf>
    <xf numFmtId="177" fontId="2" fillId="0" borderId="1" xfId="51" applyNumberFormat="1" applyFont="1" applyFill="1" applyBorder="1" applyAlignment="1">
      <alignment horizontal="center" vertical="center" wrapText="1"/>
    </xf>
    <xf numFmtId="0" fontId="5" fillId="0" borderId="1" xfId="140" applyFont="1" applyFill="1" applyBorder="1" applyAlignment="1">
      <alignment horizontal="center" vertical="center" wrapText="1"/>
    </xf>
    <xf numFmtId="0" fontId="2" fillId="0" borderId="1" xfId="140" applyFont="1" applyFill="1" applyBorder="1" applyAlignment="1">
      <alignment horizontal="left" vertical="center" wrapText="1"/>
    </xf>
    <xf numFmtId="0" fontId="2" fillId="0" borderId="1" xfId="51" applyFont="1" applyFill="1" applyBorder="1" applyAlignment="1">
      <alignment horizontal="justify" vertic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4" fontId="5" fillId="0" borderId="1" xfId="0" applyNumberFormat="1" applyFont="1" applyBorder="1" applyAlignment="1">
      <alignment horizontal="center" vertical="center"/>
    </xf>
    <xf numFmtId="0" fontId="5" fillId="0" borderId="1" xfId="0" applyFont="1" applyBorder="1" applyAlignment="1">
      <alignment horizontal="center" vertical="center"/>
    </xf>
    <xf numFmtId="178" fontId="2" fillId="0" borderId="1" xfId="51" applyNumberFormat="1" applyFont="1" applyFill="1" applyBorder="1" applyAlignment="1">
      <alignment horizontal="center" vertical="center" wrapText="1"/>
    </xf>
    <xf numFmtId="0" fontId="2" fillId="0" borderId="1" xfId="140" applyFont="1" applyFill="1" applyBorder="1" applyAlignment="1">
      <alignment vertical="center" wrapText="1"/>
    </xf>
    <xf numFmtId="0" fontId="7" fillId="0" borderId="0" xfId="0" applyFont="1" applyFill="1"/>
    <xf numFmtId="0" fontId="7" fillId="0" borderId="0" xfId="0" applyFont="1" applyFill="1" applyAlignment="1">
      <alignment horizontal="center" vertical="center"/>
    </xf>
    <xf numFmtId="0" fontId="8" fillId="0" borderId="0" xfId="0" applyFont="1" applyFill="1"/>
    <xf numFmtId="0" fontId="0" fillId="0" borderId="2" xfId="0" applyFill="1" applyBorder="1"/>
    <xf numFmtId="0" fontId="0" fillId="0" borderId="0" xfId="0" applyFill="1"/>
    <xf numFmtId="0" fontId="0" fillId="0" borderId="0" xfId="0" applyFill="1" applyAlignment="1">
      <alignment horizontal="center"/>
    </xf>
    <xf numFmtId="0" fontId="0" fillId="0" borderId="0" xfId="0" applyFill="1" applyAlignment="1">
      <alignment horizontal="left" wrapText="1"/>
    </xf>
    <xf numFmtId="0" fontId="0" fillId="0" borderId="0" xfId="0" applyFill="1" applyAlignment="1">
      <alignment horizontal="left"/>
    </xf>
    <xf numFmtId="0" fontId="0" fillId="0" borderId="0" xfId="0" applyFill="1" applyAlignment="1">
      <alignment wrapText="1"/>
    </xf>
    <xf numFmtId="0" fontId="9" fillId="0" borderId="1" xfId="0" applyFont="1" applyFill="1" applyBorder="1" applyAlignment="1">
      <alignment horizontal="center" vertical="center"/>
    </xf>
    <xf numFmtId="0" fontId="9" fillId="0" borderId="1" xfId="51" applyFont="1" applyFill="1" applyBorder="1" applyAlignment="1">
      <alignment horizontal="center" vertical="center" wrapText="1"/>
    </xf>
    <xf numFmtId="4" fontId="9" fillId="0" borderId="1" xfId="70" applyNumberFormat="1" applyFont="1" applyFill="1" applyBorder="1" applyAlignment="1">
      <alignment horizontal="center" vertical="center" wrapText="1"/>
    </xf>
    <xf numFmtId="4" fontId="9" fillId="0" borderId="1" xfId="66" applyNumberFormat="1" applyFont="1" applyFill="1" applyBorder="1" applyAlignment="1">
      <alignment horizontal="center" vertical="center" wrapText="1"/>
    </xf>
    <xf numFmtId="4" fontId="9" fillId="0" borderId="1" xfId="66" applyNumberFormat="1" applyFont="1" applyFill="1" applyBorder="1" applyAlignment="1">
      <alignment horizontal="center" vertical="center"/>
    </xf>
    <xf numFmtId="4" fontId="9" fillId="0" borderId="1" xfId="70" applyNumberFormat="1" applyFont="1" applyFill="1" applyBorder="1" applyAlignment="1">
      <alignment horizontal="center" vertical="center"/>
    </xf>
    <xf numFmtId="0" fontId="9" fillId="0" borderId="1" xfId="140" applyFont="1" applyFill="1" applyBorder="1" applyAlignment="1">
      <alignment horizontal="center" vertical="center" wrapText="1"/>
    </xf>
    <xf numFmtId="0" fontId="10" fillId="0" borderId="1" xfId="140" applyFont="1" applyFill="1" applyBorder="1" applyAlignment="1">
      <alignment horizontal="center" vertical="center" wrapText="1"/>
    </xf>
    <xf numFmtId="0" fontId="0" fillId="0" borderId="0" xfId="0" applyFill="1" applyAlignment="1">
      <alignment horizontal="center" vertical="center"/>
    </xf>
    <xf numFmtId="0" fontId="8" fillId="0" borderId="0" xfId="0" applyFont="1" applyFill="1" applyAlignment="1">
      <alignment horizontal="center" vertical="center"/>
    </xf>
    <xf numFmtId="0" fontId="10" fillId="0" borderId="1" xfId="0" applyFont="1" applyFill="1" applyBorder="1" applyAlignment="1">
      <alignment horizontal="center" vertical="center" wrapText="1"/>
    </xf>
    <xf numFmtId="0" fontId="9" fillId="0" borderId="1" xfId="140" applyFont="1" applyFill="1" applyBorder="1" applyAlignment="1">
      <alignment horizontal="center" vertical="center"/>
    </xf>
    <xf numFmtId="0" fontId="10" fillId="0" borderId="1" xfId="51" applyFont="1" applyFill="1" applyBorder="1" applyAlignment="1">
      <alignment horizontal="center" vertical="center" wrapText="1"/>
    </xf>
    <xf numFmtId="4" fontId="8" fillId="0" borderId="1" xfId="66" applyNumberFormat="1" applyFont="1" applyFill="1" applyBorder="1" applyAlignment="1">
      <alignment horizontal="center" vertical="center"/>
    </xf>
    <xf numFmtId="0" fontId="8" fillId="0" borderId="1" xfId="140" applyFont="1" applyFill="1" applyBorder="1" applyAlignment="1">
      <alignment horizontal="center" vertical="center"/>
    </xf>
    <xf numFmtId="4" fontId="8" fillId="0" borderId="1" xfId="66" applyNumberFormat="1" applyFont="1" applyFill="1" applyBorder="1" applyAlignment="1">
      <alignment horizontal="center" vertical="center" wrapText="1"/>
    </xf>
    <xf numFmtId="0" fontId="8" fillId="0" borderId="1" xfId="140" applyFont="1" applyFill="1" applyBorder="1" applyAlignment="1">
      <alignment horizontal="center" vertical="center" wrapText="1"/>
    </xf>
    <xf numFmtId="0" fontId="10" fillId="0" borderId="3" xfId="140" applyFont="1" applyFill="1" applyBorder="1" applyAlignment="1">
      <alignment horizontal="center" vertical="center" wrapText="1"/>
    </xf>
    <xf numFmtId="0" fontId="11" fillId="0" borderId="1" xfId="140" applyFont="1" applyFill="1" applyBorder="1" applyAlignment="1">
      <alignment horizontal="center" vertical="center" wrapText="1"/>
    </xf>
    <xf numFmtId="0" fontId="12" fillId="0" borderId="1" xfId="140" applyFont="1" applyFill="1" applyBorder="1" applyAlignment="1">
      <alignment horizontal="center" vertical="center" wrapText="1"/>
    </xf>
    <xf numFmtId="0" fontId="10" fillId="0" borderId="4" xfId="140" applyFont="1" applyFill="1" applyBorder="1" applyAlignment="1">
      <alignment horizontal="center" vertical="center" wrapText="1"/>
    </xf>
    <xf numFmtId="0" fontId="10" fillId="0" borderId="5" xfId="140" applyFont="1" applyFill="1" applyBorder="1" applyAlignment="1">
      <alignment horizontal="center" vertical="center" wrapText="1"/>
    </xf>
    <xf numFmtId="0" fontId="13" fillId="0" borderId="1" xfId="140" applyFont="1" applyFill="1" applyBorder="1" applyAlignment="1">
      <alignment horizontal="center" vertical="center" wrapText="1"/>
    </xf>
    <xf numFmtId="0" fontId="10"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0" fillId="0" borderId="1" xfId="140" applyFont="1" applyFill="1" applyBorder="1" applyAlignment="1">
      <alignment horizontal="center" vertical="center"/>
    </xf>
    <xf numFmtId="0" fontId="13" fillId="0" borderId="1" xfId="140" applyFont="1" applyFill="1" applyBorder="1" applyAlignment="1">
      <alignment horizontal="center" vertical="center"/>
    </xf>
    <xf numFmtId="0" fontId="9" fillId="0" borderId="6" xfId="0" applyFont="1" applyFill="1" applyBorder="1" applyAlignment="1">
      <alignment horizontal="center" vertical="center"/>
    </xf>
    <xf numFmtId="0" fontId="9" fillId="0" borderId="6" xfId="51"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51" applyFont="1" applyBorder="1" applyAlignment="1">
      <alignment horizontal="center" vertical="center" wrapText="1"/>
    </xf>
    <xf numFmtId="4" fontId="8" fillId="0" borderId="7" xfId="66" applyNumberFormat="1" applyFont="1" applyBorder="1" applyAlignment="1">
      <alignment horizontal="center" vertical="center" wrapText="1"/>
    </xf>
    <xf numFmtId="0" fontId="8" fillId="0" borderId="7" xfId="140" applyFont="1" applyBorder="1" applyAlignment="1">
      <alignment horizontal="center" vertical="center" wrapText="1"/>
    </xf>
    <xf numFmtId="0" fontId="9" fillId="0" borderId="1" xfId="51" applyFont="1" applyBorder="1" applyAlignment="1">
      <alignment horizontal="center" vertical="center" wrapText="1"/>
    </xf>
    <xf numFmtId="4" fontId="5" fillId="0" borderId="1" xfId="66" applyNumberFormat="1" applyFont="1" applyBorder="1" applyAlignment="1">
      <alignment horizontal="center" vertical="center" wrapText="1"/>
    </xf>
    <xf numFmtId="4" fontId="8" fillId="0" borderId="1" xfId="66" applyNumberFormat="1" applyFont="1" applyBorder="1" applyAlignment="1">
      <alignment horizontal="center" vertical="center" wrapText="1"/>
    </xf>
    <xf numFmtId="0" fontId="8" fillId="0" borderId="1" xfId="140" applyFont="1" applyBorder="1" applyAlignment="1">
      <alignment horizontal="center" vertical="center" wrapText="1"/>
    </xf>
    <xf numFmtId="0" fontId="9" fillId="0" borderId="6" xfId="51" applyFont="1" applyBorder="1" applyAlignment="1">
      <alignment horizontal="center" vertical="center" wrapText="1"/>
    </xf>
    <xf numFmtId="4" fontId="8" fillId="0" borderId="1" xfId="66" applyNumberFormat="1" applyFont="1" applyBorder="1" applyAlignment="1">
      <alignment horizontal="center" vertical="center"/>
    </xf>
    <xf numFmtId="0" fontId="8" fillId="0" borderId="1" xfId="140" applyFont="1" applyBorder="1" applyAlignment="1">
      <alignment horizontal="center" vertical="center"/>
    </xf>
    <xf numFmtId="0" fontId="9" fillId="0" borderId="8" xfId="0" applyFont="1" applyFill="1" applyBorder="1" applyAlignment="1">
      <alignment horizontal="center" vertical="center"/>
    </xf>
    <xf numFmtId="0" fontId="9" fillId="0" borderId="9" xfId="0" applyFont="1" applyFill="1" applyBorder="1" applyAlignment="1">
      <alignment horizontal="center" vertical="center"/>
    </xf>
    <xf numFmtId="0" fontId="10" fillId="0" borderId="9" xfId="0" applyFont="1" applyFill="1" applyBorder="1" applyAlignment="1">
      <alignment horizontal="center" vertical="center"/>
    </xf>
    <xf numFmtId="0" fontId="2" fillId="0" borderId="6" xfId="0" applyFont="1" applyFill="1" applyBorder="1" applyAlignment="1">
      <alignment horizontal="center" vertical="center"/>
    </xf>
    <xf numFmtId="0" fontId="9" fillId="0" borderId="10" xfId="0" applyFont="1" applyFill="1" applyBorder="1" applyAlignment="1">
      <alignment horizontal="center" vertical="center"/>
    </xf>
    <xf numFmtId="0" fontId="9" fillId="0" borderId="11" xfId="0" applyFont="1" applyFill="1" applyBorder="1" applyAlignment="1">
      <alignment horizontal="center" vertical="center"/>
    </xf>
    <xf numFmtId="0" fontId="10" fillId="0" borderId="11" xfId="0" applyFont="1" applyFill="1" applyBorder="1" applyAlignment="1">
      <alignment horizontal="center" vertical="center"/>
    </xf>
    <xf numFmtId="0" fontId="10" fillId="0" borderId="12" xfId="0" applyFont="1" applyFill="1" applyBorder="1" applyAlignment="1">
      <alignment horizontal="center" vertical="center"/>
    </xf>
    <xf numFmtId="0" fontId="9" fillId="0" borderId="3" xfId="51" applyFont="1" applyFill="1" applyBorder="1" applyAlignment="1">
      <alignment horizontal="center" vertical="center" wrapText="1"/>
    </xf>
    <xf numFmtId="0" fontId="9" fillId="0" borderId="2" xfId="51" applyFont="1" applyFill="1" applyBorder="1" applyAlignment="1">
      <alignment horizontal="center" vertical="center" wrapText="1"/>
    </xf>
    <xf numFmtId="4" fontId="2" fillId="0" borderId="5" xfId="70" applyNumberFormat="1" applyFont="1" applyFill="1" applyBorder="1" applyAlignment="1">
      <alignment horizontal="center" vertical="center"/>
    </xf>
    <xf numFmtId="0" fontId="9" fillId="0" borderId="7" xfId="51" applyFont="1" applyFill="1" applyBorder="1" applyAlignment="1">
      <alignment horizontal="center" vertical="center" wrapText="1"/>
    </xf>
    <xf numFmtId="4" fontId="2" fillId="0" borderId="6" xfId="70" applyNumberFormat="1" applyFont="1" applyFill="1" applyBorder="1" applyAlignment="1">
      <alignment horizontal="center" vertical="center"/>
    </xf>
    <xf numFmtId="0" fontId="9" fillId="0" borderId="8" xfId="51" applyFont="1" applyFill="1" applyBorder="1" applyAlignment="1">
      <alignment horizontal="center" vertical="center" wrapText="1"/>
    </xf>
    <xf numFmtId="0" fontId="9" fillId="0" borderId="9" xfId="51" applyFont="1" applyFill="1" applyBorder="1" applyAlignment="1">
      <alignment horizontal="center" vertical="center" wrapText="1"/>
    </xf>
    <xf numFmtId="0" fontId="9" fillId="0" borderId="13" xfId="51" applyFont="1" applyFill="1" applyBorder="1" applyAlignment="1">
      <alignment horizontal="center" vertical="center" wrapText="1"/>
    </xf>
    <xf numFmtId="0" fontId="10" fillId="0" borderId="1" xfId="51" applyFont="1" applyBorder="1" applyAlignment="1">
      <alignment horizontal="center" vertical="center" wrapText="1"/>
    </xf>
    <xf numFmtId="0" fontId="10" fillId="0" borderId="6" xfId="140" applyFont="1" applyFill="1" applyBorder="1" applyAlignment="1">
      <alignment horizontal="center" vertical="center"/>
    </xf>
    <xf numFmtId="0" fontId="0" fillId="0" borderId="7" xfId="0" applyFill="1" applyBorder="1" applyAlignment="1">
      <alignment wrapText="1"/>
    </xf>
    <xf numFmtId="0" fontId="0" fillId="0" borderId="7" xfId="0" applyFill="1" applyBorder="1"/>
    <xf numFmtId="0" fontId="0" fillId="0" borderId="1" xfId="0" applyFill="1" applyBorder="1" applyAlignment="1">
      <alignment wrapText="1"/>
    </xf>
    <xf numFmtId="0" fontId="0" fillId="0" borderId="1" xfId="0" applyFill="1" applyBorder="1"/>
    <xf numFmtId="0" fontId="12" fillId="0" borderId="1" xfId="140" applyFont="1" applyBorder="1" applyAlignment="1">
      <alignment horizontal="center" vertical="center" wrapText="1"/>
    </xf>
    <xf numFmtId="0" fontId="10" fillId="0" borderId="6" xfId="51" applyFont="1" applyBorder="1" applyAlignment="1">
      <alignment horizontal="center" vertical="center" wrapText="1"/>
    </xf>
    <xf numFmtId="0" fontId="0" fillId="0" borderId="0" xfId="0" applyFill="1" applyBorder="1"/>
    <xf numFmtId="0" fontId="0" fillId="0" borderId="14" xfId="0" applyFill="1" applyBorder="1"/>
    <xf numFmtId="0" fontId="9" fillId="0" borderId="2" xfId="0" applyFont="1" applyFill="1" applyBorder="1" applyAlignment="1">
      <alignment horizontal="center" vertical="center"/>
    </xf>
    <xf numFmtId="0" fontId="10" fillId="0" borderId="2" xfId="0" applyFont="1" applyFill="1" applyBorder="1" applyAlignment="1">
      <alignment horizontal="center" vertical="center"/>
    </xf>
    <xf numFmtId="4" fontId="8" fillId="0" borderId="2" xfId="66" applyNumberFormat="1" applyFont="1" applyFill="1" applyBorder="1" applyAlignment="1">
      <alignment horizontal="center" vertical="center" wrapText="1"/>
    </xf>
    <xf numFmtId="0" fontId="8" fillId="0" borderId="2" xfId="140" applyFont="1" applyFill="1" applyBorder="1" applyAlignment="1">
      <alignment horizontal="center" vertical="center" wrapText="1"/>
    </xf>
    <xf numFmtId="0" fontId="9" fillId="0" borderId="0" xfId="0" applyFont="1" applyFill="1" applyBorder="1" applyAlignment="1">
      <alignment horizontal="center" vertical="center"/>
    </xf>
    <xf numFmtId="0" fontId="10" fillId="0" borderId="0" xfId="0" applyFont="1" applyFill="1" applyBorder="1" applyAlignment="1">
      <alignment horizontal="center" vertical="center"/>
    </xf>
    <xf numFmtId="0" fontId="14" fillId="0" borderId="0" xfId="0" applyFont="1" applyFill="1" applyBorder="1" applyAlignment="1">
      <alignment horizontal="center" vertical="center"/>
    </xf>
    <xf numFmtId="0" fontId="14" fillId="0" borderId="0" xfId="0" applyFont="1" applyFill="1" applyBorder="1" applyAlignment="1">
      <alignment horizontal="left" vertical="center"/>
    </xf>
    <xf numFmtId="0" fontId="15" fillId="0" borderId="0" xfId="0" applyFont="1" applyFill="1" applyBorder="1" applyAlignment="1">
      <alignment horizontal="center" vertical="center"/>
    </xf>
    <xf numFmtId="177" fontId="15" fillId="0" borderId="0" xfId="0" applyNumberFormat="1" applyFont="1" applyFill="1" applyBorder="1" applyAlignment="1">
      <alignment horizontal="center" vertical="center"/>
    </xf>
    <xf numFmtId="0" fontId="9" fillId="0" borderId="10"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2" fillId="0" borderId="6" xfId="51" applyFont="1" applyFill="1" applyBorder="1" applyAlignment="1">
      <alignment horizontal="center" vertical="center" wrapText="1"/>
    </xf>
    <xf numFmtId="0" fontId="2" fillId="0" borderId="2" xfId="51" applyFont="1" applyFill="1" applyBorder="1" applyAlignment="1">
      <alignment horizontal="center" vertical="center" wrapText="1"/>
    </xf>
  </cellXfs>
  <cellStyles count="14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2" xfId="49"/>
    <cellStyle name="常规 2 2 4" xfId="50"/>
    <cellStyle name="常规 6" xfId="51"/>
    <cellStyle name="常规 6 5" xfId="52"/>
    <cellStyle name="常规 4 2 2 3" xfId="53"/>
    <cellStyle name="常规 5 2 4" xfId="54"/>
    <cellStyle name="常规 5 2" xfId="55"/>
    <cellStyle name="常规 5 2 2" xfId="56"/>
    <cellStyle name="常规 5 2 3" xfId="57"/>
    <cellStyle name="常规 6 3 2 2" xfId="58"/>
    <cellStyle name="常规 6 2 3" xfId="59"/>
    <cellStyle name="常规 3 2 6" xfId="60"/>
    <cellStyle name="常规 2 2 6" xfId="61"/>
    <cellStyle name="常规 2 2 2" xfId="62"/>
    <cellStyle name="常规 2 2 3" xfId="63"/>
    <cellStyle name="常规 2 2 5" xfId="64"/>
    <cellStyle name="常规 2 2 2 3" xfId="65"/>
    <cellStyle name="常规 2 2" xfId="66"/>
    <cellStyle name="常规 2 3" xfId="67"/>
    <cellStyle name="常规 10" xfId="68"/>
    <cellStyle name="常规 2 3 2" xfId="69"/>
    <cellStyle name="常规 2" xfId="70"/>
    <cellStyle name="常规 2 2 4 2" xfId="71"/>
    <cellStyle name="常规 2 2 2 2 2" xfId="72"/>
    <cellStyle name="常规 2 2 3 2" xfId="73"/>
    <cellStyle name="常规 2 3 2 2" xfId="74"/>
    <cellStyle name="常规 2 3 3" xfId="75"/>
    <cellStyle name="常规 2 4" xfId="76"/>
    <cellStyle name="常规 2 5" xfId="77"/>
    <cellStyle name="常规 3" xfId="78"/>
    <cellStyle name="常规 3 2" xfId="79"/>
    <cellStyle name="常规 3 2 2" xfId="80"/>
    <cellStyle name="常规 3 2 2 2" xfId="81"/>
    <cellStyle name="常规 3 2 2 2 2" xfId="82"/>
    <cellStyle name="常规 3 2 2 3" xfId="83"/>
    <cellStyle name="常规 3 2 3" xfId="84"/>
    <cellStyle name="常规 3 2 3 2" xfId="85"/>
    <cellStyle name="常规 3 2 4" xfId="86"/>
    <cellStyle name="常规 3 2 4 2" xfId="87"/>
    <cellStyle name="常规 3 2 5" xfId="88"/>
    <cellStyle name="常规 3 3" xfId="89"/>
    <cellStyle name="常规 3 3 2" xfId="90"/>
    <cellStyle name="常规 3 3 2 2" xfId="91"/>
    <cellStyle name="常规 3 3 3" xfId="92"/>
    <cellStyle name="常规 3 4" xfId="93"/>
    <cellStyle name="常规 3 5" xfId="94"/>
    <cellStyle name="常规 4" xfId="95"/>
    <cellStyle name="常规 5 3 2 2" xfId="96"/>
    <cellStyle name="常规 4 2" xfId="97"/>
    <cellStyle name="常规 4 2 2" xfId="98"/>
    <cellStyle name="常规 4 4" xfId="99"/>
    <cellStyle name="常规 4 2 2 2" xfId="100"/>
    <cellStyle name="常规 6 4" xfId="101"/>
    <cellStyle name="常规 4 2 2 2 2" xfId="102"/>
    <cellStyle name="常规 4 2 3" xfId="103"/>
    <cellStyle name="常规 4 5" xfId="104"/>
    <cellStyle name="常规 4 2 3 2" xfId="105"/>
    <cellStyle name="常规 4 2 4" xfId="106"/>
    <cellStyle name="常规 4 2 4 2" xfId="107"/>
    <cellStyle name="常规 4 2 5" xfId="108"/>
    <cellStyle name="常规 4 2 6" xfId="109"/>
    <cellStyle name="常规 4 3" xfId="110"/>
    <cellStyle name="常规 4 3 2" xfId="111"/>
    <cellStyle name="常规 5 4" xfId="112"/>
    <cellStyle name="常规 4 3 2 2" xfId="113"/>
    <cellStyle name="常规 4 3 3" xfId="114"/>
    <cellStyle name="常规 5 5" xfId="115"/>
    <cellStyle name="常规 5" xfId="116"/>
    <cellStyle name="常规 5 2 2 2" xfId="117"/>
    <cellStyle name="常规 5 2 2 2 2" xfId="118"/>
    <cellStyle name="常规 5 2 2 3" xfId="119"/>
    <cellStyle name="常规 5 2 3 2" xfId="120"/>
    <cellStyle name="常规 5 2 4 2" xfId="121"/>
    <cellStyle name="常规 5 2 5" xfId="122"/>
    <cellStyle name="常规 5 2 6" xfId="123"/>
    <cellStyle name="常规 5 3" xfId="124"/>
    <cellStyle name="常规 5 3 2" xfId="125"/>
    <cellStyle name="常规 5 3 3" xfId="126"/>
    <cellStyle name="常规 6 2" xfId="127"/>
    <cellStyle name="常规 6 2 2" xfId="128"/>
    <cellStyle name="常规 6 2 2 2" xfId="129"/>
    <cellStyle name="常规 6 2 2 2 2" xfId="130"/>
    <cellStyle name="常规 6 2 2 3" xfId="131"/>
    <cellStyle name="常规 6 2 3 2" xfId="132"/>
    <cellStyle name="常规 6 2 4" xfId="133"/>
    <cellStyle name="常规 6 2 4 2" xfId="134"/>
    <cellStyle name="常规 6 2 5" xfId="135"/>
    <cellStyle name="常规 6 2 6" xfId="136"/>
    <cellStyle name="常规 6 3" xfId="137"/>
    <cellStyle name="常规 6 3 2" xfId="138"/>
    <cellStyle name="常规 6 3 3" xfId="139"/>
    <cellStyle name="常规 7" xfId="140"/>
    <cellStyle name="常规 8" xfId="141"/>
    <cellStyle name="常规 9" xfId="142"/>
  </cellStyles>
  <tableStyles count="0" defaultTableStyle="TableStyleMedium9" defaultPivotStyle="PivotStyleLight16"/>
  <colors>
    <mruColors>
      <color rgb="00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I401"/>
  <sheetViews>
    <sheetView tabSelected="1" zoomScale="50" zoomScaleNormal="50" workbookViewId="0">
      <pane xSplit="3" ySplit="3" topLeftCell="D316" activePane="bottomRight" state="frozen"/>
      <selection/>
      <selection pane="topRight"/>
      <selection pane="bottomLeft"/>
      <selection pane="bottomRight" activeCell="G330" sqref="G330"/>
    </sheetView>
  </sheetViews>
  <sheetFormatPr defaultColWidth="9" defaultRowHeight="14"/>
  <cols>
    <col min="1" max="1" width="5.5" style="38" customWidth="1"/>
    <col min="2" max="2" width="6" style="38" customWidth="1"/>
    <col min="3" max="3" width="34.9" style="39" customWidth="1"/>
    <col min="4" max="4" width="19.2" style="40" customWidth="1"/>
    <col min="5" max="5" width="24.1583333333333" style="40" customWidth="1"/>
    <col min="6" max="6" width="24" style="40" customWidth="1"/>
    <col min="7" max="7" width="26.9" style="37" customWidth="1"/>
    <col min="8" max="8" width="17.6" style="37" customWidth="1"/>
    <col min="9" max="9" width="16.6" style="37" customWidth="1"/>
    <col min="10" max="10" width="17.4" style="37" customWidth="1"/>
    <col min="11" max="11" width="22.1" style="37" customWidth="1"/>
    <col min="12" max="12" width="18.8833333333333" style="37" customWidth="1"/>
    <col min="13" max="13" width="14.8" style="37" customWidth="1"/>
    <col min="14" max="14" width="16.3" style="37" customWidth="1"/>
    <col min="15" max="15" width="23" style="37" customWidth="1"/>
    <col min="16" max="16" width="13.3333333333333" style="41" customWidth="1"/>
    <col min="17" max="17" width="12.6666666666667" style="37" customWidth="1"/>
    <col min="18" max="18" width="13.55" style="37" customWidth="1"/>
    <col min="19" max="19" width="14.45" style="37" customWidth="1"/>
    <col min="20" max="20" width="22.6" style="37" customWidth="1"/>
    <col min="21" max="21" width="17.6" style="37" customWidth="1"/>
    <col min="22" max="22" width="17.2" style="37" customWidth="1"/>
    <col min="23" max="16384" width="9" style="37"/>
  </cols>
  <sheetData>
    <row r="1" ht="130.2" customHeight="1" spans="1:20">
      <c r="A1" s="1" t="s">
        <v>0</v>
      </c>
      <c r="B1" s="1"/>
      <c r="C1" s="1"/>
      <c r="D1" s="1"/>
      <c r="E1" s="1"/>
      <c r="F1" s="1"/>
      <c r="G1" s="1"/>
      <c r="H1" s="1"/>
      <c r="I1" s="1"/>
      <c r="J1" s="1"/>
      <c r="K1" s="1"/>
      <c r="L1" s="1"/>
      <c r="M1" s="1"/>
      <c r="N1" s="1"/>
      <c r="O1" s="1"/>
      <c r="P1" s="1"/>
      <c r="Q1" s="1"/>
      <c r="R1" s="1"/>
      <c r="S1" s="1"/>
      <c r="T1" s="50"/>
    </row>
    <row r="2" s="33" customFormat="1" ht="39" customHeight="1" spans="1:20">
      <c r="A2" s="2" t="s">
        <v>1</v>
      </c>
      <c r="B2" s="3" t="s">
        <v>2</v>
      </c>
      <c r="C2" s="3" t="s">
        <v>3</v>
      </c>
      <c r="D2" s="1" t="s">
        <v>4</v>
      </c>
      <c r="E2" s="1"/>
      <c r="F2" s="1"/>
      <c r="G2" s="1"/>
      <c r="H2" s="1" t="s">
        <v>5</v>
      </c>
      <c r="I2" s="1"/>
      <c r="J2" s="1"/>
      <c r="K2" s="1"/>
      <c r="L2" s="1" t="s">
        <v>6</v>
      </c>
      <c r="M2" s="1"/>
      <c r="N2" s="1"/>
      <c r="O2" s="1"/>
      <c r="P2" s="1" t="s">
        <v>7</v>
      </c>
      <c r="Q2" s="1"/>
      <c r="R2" s="1"/>
      <c r="S2" s="1"/>
      <c r="T2" s="34"/>
    </row>
    <row r="3" s="34" customFormat="1" ht="55" customHeight="1" spans="1:19">
      <c r="A3" s="4"/>
      <c r="B3" s="5"/>
      <c r="C3" s="3"/>
      <c r="D3" s="2" t="s">
        <v>8</v>
      </c>
      <c r="E3" s="2" t="s">
        <v>9</v>
      </c>
      <c r="F3" s="3" t="s">
        <v>10</v>
      </c>
      <c r="G3" s="2" t="s">
        <v>11</v>
      </c>
      <c r="H3" s="2" t="s">
        <v>8</v>
      </c>
      <c r="I3" s="2" t="s">
        <v>12</v>
      </c>
      <c r="J3" s="3" t="s">
        <v>13</v>
      </c>
      <c r="K3" s="2" t="s">
        <v>14</v>
      </c>
      <c r="L3" s="2" t="s">
        <v>8</v>
      </c>
      <c r="M3" s="2" t="s">
        <v>12</v>
      </c>
      <c r="N3" s="3" t="s">
        <v>15</v>
      </c>
      <c r="O3" s="2" t="s">
        <v>14</v>
      </c>
      <c r="P3" s="3" t="s">
        <v>16</v>
      </c>
      <c r="Q3" s="3" t="s">
        <v>17</v>
      </c>
      <c r="R3" s="3" t="s">
        <v>18</v>
      </c>
      <c r="S3" s="3" t="s">
        <v>19</v>
      </c>
    </row>
    <row r="4" s="35" customFormat="1" ht="30" customHeight="1" spans="1:20">
      <c r="A4" s="2">
        <v>1</v>
      </c>
      <c r="B4" s="2">
        <v>1</v>
      </c>
      <c r="C4" s="6" t="s">
        <v>20</v>
      </c>
      <c r="D4" s="2">
        <v>793357</v>
      </c>
      <c r="E4" s="2">
        <v>78277.9</v>
      </c>
      <c r="F4" s="7">
        <v>0</v>
      </c>
      <c r="G4" s="2">
        <f>SUM(D4:F4)</f>
        <v>871634.9</v>
      </c>
      <c r="H4" s="2">
        <v>793357</v>
      </c>
      <c r="I4" s="12">
        <v>53730.1</v>
      </c>
      <c r="J4" s="12">
        <v>0</v>
      </c>
      <c r="K4" s="12">
        <f>H4+I4+J4</f>
        <v>847087.1</v>
      </c>
      <c r="L4" s="12">
        <f>D4-H4</f>
        <v>0</v>
      </c>
      <c r="M4" s="12">
        <f>E4-I4</f>
        <v>24547.8</v>
      </c>
      <c r="N4" s="12">
        <f>F4-J4</f>
        <v>0</v>
      </c>
      <c r="O4" s="12">
        <f>L4+M4+N4</f>
        <v>24547.8</v>
      </c>
      <c r="P4" s="3"/>
      <c r="Q4" s="2" t="s">
        <v>17</v>
      </c>
      <c r="R4" s="2"/>
      <c r="S4" s="3"/>
      <c r="T4" s="51"/>
    </row>
    <row r="5" s="35" customFormat="1" ht="30" customHeight="1" spans="1:20">
      <c r="A5" s="2">
        <v>2</v>
      </c>
      <c r="B5" s="2">
        <v>2</v>
      </c>
      <c r="C5" s="6" t="s">
        <v>21</v>
      </c>
      <c r="D5" s="2">
        <v>500000</v>
      </c>
      <c r="E5" s="7">
        <v>0</v>
      </c>
      <c r="F5" s="2">
        <v>9060</v>
      </c>
      <c r="G5" s="2">
        <f t="shared" ref="G5:G68" si="0">SUM(D5:F5)</f>
        <v>509060</v>
      </c>
      <c r="H5" s="8">
        <v>500000</v>
      </c>
      <c r="I5" s="12">
        <v>0</v>
      </c>
      <c r="J5" s="8">
        <f>8800+260</f>
        <v>9060</v>
      </c>
      <c r="K5" s="12">
        <f t="shared" ref="K5:K68" si="1">H5+I5+J5</f>
        <v>509060</v>
      </c>
      <c r="L5" s="12">
        <f t="shared" ref="L5:L68" si="2">D5-H5</f>
        <v>0</v>
      </c>
      <c r="M5" s="12">
        <f t="shared" ref="M5:M68" si="3">E5-I5</f>
        <v>0</v>
      </c>
      <c r="N5" s="12">
        <f t="shared" ref="N5:N68" si="4">F5-J5</f>
        <v>0</v>
      </c>
      <c r="O5" s="12">
        <f t="shared" ref="O5:O68" si="5">L5+M5+N5</f>
        <v>0</v>
      </c>
      <c r="P5" s="3" t="s">
        <v>16</v>
      </c>
      <c r="Q5" s="2"/>
      <c r="R5" s="2"/>
      <c r="S5" s="3"/>
      <c r="T5" s="51"/>
    </row>
    <row r="6" s="35" customFormat="1" ht="30" customHeight="1" spans="1:20">
      <c r="A6" s="2">
        <v>3</v>
      </c>
      <c r="B6" s="2">
        <v>3</v>
      </c>
      <c r="C6" s="6" t="s">
        <v>22</v>
      </c>
      <c r="D6" s="2">
        <v>1000000</v>
      </c>
      <c r="E6" s="2">
        <v>58275</v>
      </c>
      <c r="F6" s="7">
        <v>0</v>
      </c>
      <c r="G6" s="2">
        <f t="shared" si="0"/>
        <v>1058275</v>
      </c>
      <c r="H6" s="9">
        <v>1000000</v>
      </c>
      <c r="I6" s="7">
        <v>58275</v>
      </c>
      <c r="J6" s="12">
        <v>0</v>
      </c>
      <c r="K6" s="12">
        <f t="shared" si="1"/>
        <v>1058275</v>
      </c>
      <c r="L6" s="12">
        <f t="shared" si="2"/>
        <v>0</v>
      </c>
      <c r="M6" s="12">
        <f t="shared" si="3"/>
        <v>0</v>
      </c>
      <c r="N6" s="12">
        <f t="shared" si="4"/>
        <v>0</v>
      </c>
      <c r="O6" s="12">
        <f t="shared" si="5"/>
        <v>0</v>
      </c>
      <c r="P6" s="14" t="s">
        <v>16</v>
      </c>
      <c r="Q6" s="2"/>
      <c r="R6" s="2"/>
      <c r="S6" s="3"/>
      <c r="T6" s="51"/>
    </row>
    <row r="7" s="35" customFormat="1" ht="30" customHeight="1" spans="1:20">
      <c r="A7" s="2">
        <v>4</v>
      </c>
      <c r="B7" s="2">
        <v>4</v>
      </c>
      <c r="C7" s="6" t="s">
        <v>23</v>
      </c>
      <c r="D7" s="2">
        <v>86845</v>
      </c>
      <c r="E7" s="2">
        <v>3039.58</v>
      </c>
      <c r="F7" s="7">
        <v>0</v>
      </c>
      <c r="G7" s="2">
        <f t="shared" si="0"/>
        <v>89884.58</v>
      </c>
      <c r="H7" s="8">
        <v>86845</v>
      </c>
      <c r="I7" s="12">
        <v>2766.01</v>
      </c>
      <c r="J7" s="12">
        <v>0</v>
      </c>
      <c r="K7" s="12">
        <f t="shared" si="1"/>
        <v>89611.01</v>
      </c>
      <c r="L7" s="12">
        <f t="shared" si="2"/>
        <v>0</v>
      </c>
      <c r="M7" s="12">
        <f t="shared" si="3"/>
        <v>273.57</v>
      </c>
      <c r="N7" s="12">
        <f t="shared" si="4"/>
        <v>0</v>
      </c>
      <c r="O7" s="12">
        <f t="shared" si="5"/>
        <v>273.57</v>
      </c>
      <c r="P7" s="14"/>
      <c r="Q7" s="2" t="s">
        <v>17</v>
      </c>
      <c r="R7" s="2"/>
      <c r="S7" s="3"/>
      <c r="T7" s="51"/>
    </row>
    <row r="8" s="35" customFormat="1" ht="30" customHeight="1" spans="1:20">
      <c r="A8" s="2">
        <v>5</v>
      </c>
      <c r="B8" s="2">
        <v>5</v>
      </c>
      <c r="C8" s="6" t="s">
        <v>24</v>
      </c>
      <c r="D8" s="2">
        <v>348062.3</v>
      </c>
      <c r="E8" s="2">
        <v>28384.48</v>
      </c>
      <c r="F8" s="7">
        <v>0</v>
      </c>
      <c r="G8" s="2">
        <f t="shared" si="0"/>
        <v>376446.78</v>
      </c>
      <c r="H8" s="2">
        <v>348062.3</v>
      </c>
      <c r="I8" s="2">
        <v>28384.48</v>
      </c>
      <c r="J8" s="7">
        <v>0</v>
      </c>
      <c r="K8" s="12">
        <f t="shared" si="1"/>
        <v>376446.78</v>
      </c>
      <c r="L8" s="12">
        <f t="shared" si="2"/>
        <v>0</v>
      </c>
      <c r="M8" s="12">
        <f t="shared" si="3"/>
        <v>0</v>
      </c>
      <c r="N8" s="12">
        <f t="shared" si="4"/>
        <v>0</v>
      </c>
      <c r="O8" s="12">
        <f t="shared" si="5"/>
        <v>0</v>
      </c>
      <c r="P8" s="14" t="s">
        <v>16</v>
      </c>
      <c r="Q8" s="2"/>
      <c r="R8" s="2"/>
      <c r="S8" s="3"/>
      <c r="T8" s="51"/>
    </row>
    <row r="9" s="35" customFormat="1" ht="30" customHeight="1" spans="1:20">
      <c r="A9" s="2">
        <v>6</v>
      </c>
      <c r="B9" s="2">
        <v>6</v>
      </c>
      <c r="C9" s="6" t="s">
        <v>25</v>
      </c>
      <c r="D9" s="2">
        <v>15000</v>
      </c>
      <c r="E9" s="7">
        <v>0</v>
      </c>
      <c r="F9" s="7">
        <v>0</v>
      </c>
      <c r="G9" s="2">
        <f t="shared" si="0"/>
        <v>15000</v>
      </c>
      <c r="H9" s="2">
        <v>15000</v>
      </c>
      <c r="I9" s="7">
        <v>0</v>
      </c>
      <c r="J9" s="7">
        <v>0</v>
      </c>
      <c r="K9" s="12">
        <f t="shared" si="1"/>
        <v>15000</v>
      </c>
      <c r="L9" s="12">
        <f t="shared" si="2"/>
        <v>0</v>
      </c>
      <c r="M9" s="12">
        <f t="shared" si="3"/>
        <v>0</v>
      </c>
      <c r="N9" s="12">
        <f t="shared" si="4"/>
        <v>0</v>
      </c>
      <c r="O9" s="12">
        <f t="shared" si="5"/>
        <v>0</v>
      </c>
      <c r="P9" s="14" t="s">
        <v>16</v>
      </c>
      <c r="Q9" s="2"/>
      <c r="R9" s="2"/>
      <c r="S9" s="3"/>
      <c r="T9" s="51"/>
    </row>
    <row r="10" s="35" customFormat="1" ht="30" customHeight="1" spans="1:20">
      <c r="A10" s="2">
        <v>7</v>
      </c>
      <c r="B10" s="2">
        <v>7</v>
      </c>
      <c r="C10" s="6"/>
      <c r="D10" s="2">
        <v>11600</v>
      </c>
      <c r="E10" s="7">
        <v>0</v>
      </c>
      <c r="F10" s="7">
        <v>0</v>
      </c>
      <c r="G10" s="2">
        <f t="shared" si="0"/>
        <v>11600</v>
      </c>
      <c r="H10" s="2">
        <v>11600</v>
      </c>
      <c r="I10" s="7">
        <v>0</v>
      </c>
      <c r="J10" s="7">
        <v>0</v>
      </c>
      <c r="K10" s="12">
        <f t="shared" si="1"/>
        <v>11600</v>
      </c>
      <c r="L10" s="12">
        <f t="shared" si="2"/>
        <v>0</v>
      </c>
      <c r="M10" s="12">
        <f t="shared" si="3"/>
        <v>0</v>
      </c>
      <c r="N10" s="12">
        <f t="shared" si="4"/>
        <v>0</v>
      </c>
      <c r="O10" s="12">
        <f t="shared" si="5"/>
        <v>0</v>
      </c>
      <c r="P10" s="14" t="s">
        <v>16</v>
      </c>
      <c r="Q10" s="2"/>
      <c r="R10" s="2"/>
      <c r="S10" s="3"/>
      <c r="T10" s="51"/>
    </row>
    <row r="11" s="35" customFormat="1" ht="30" customHeight="1" spans="1:20">
      <c r="A11" s="2">
        <v>8</v>
      </c>
      <c r="B11" s="2">
        <v>8</v>
      </c>
      <c r="C11" s="6"/>
      <c r="D11" s="2">
        <v>255000</v>
      </c>
      <c r="E11" s="7">
        <v>0</v>
      </c>
      <c r="F11" s="7">
        <v>0</v>
      </c>
      <c r="G11" s="2">
        <f t="shared" si="0"/>
        <v>255000</v>
      </c>
      <c r="H11" s="10">
        <v>110000</v>
      </c>
      <c r="I11" s="7">
        <v>0</v>
      </c>
      <c r="J11" s="7">
        <v>0</v>
      </c>
      <c r="K11" s="12">
        <f t="shared" si="1"/>
        <v>110000</v>
      </c>
      <c r="L11" s="12">
        <f t="shared" si="2"/>
        <v>145000</v>
      </c>
      <c r="M11" s="12">
        <f t="shared" si="3"/>
        <v>0</v>
      </c>
      <c r="N11" s="12">
        <f t="shared" si="4"/>
        <v>0</v>
      </c>
      <c r="O11" s="12">
        <f t="shared" si="5"/>
        <v>145000</v>
      </c>
      <c r="P11" s="32"/>
      <c r="Q11" s="2" t="s">
        <v>17</v>
      </c>
      <c r="R11" s="2"/>
      <c r="S11" s="3"/>
      <c r="T11" s="51"/>
    </row>
    <row r="12" s="35" customFormat="1" ht="30" customHeight="1" spans="1:20">
      <c r="A12" s="2">
        <v>9</v>
      </c>
      <c r="B12" s="2">
        <v>9</v>
      </c>
      <c r="C12" s="6" t="s">
        <v>26</v>
      </c>
      <c r="D12" s="2">
        <v>253610.7</v>
      </c>
      <c r="E12" s="2">
        <v>14690.4</v>
      </c>
      <c r="F12" s="7">
        <v>0</v>
      </c>
      <c r="G12" s="2">
        <f t="shared" si="0"/>
        <v>268301.1</v>
      </c>
      <c r="H12" s="2">
        <v>253610.7</v>
      </c>
      <c r="I12" s="2">
        <v>14690.4</v>
      </c>
      <c r="J12" s="7">
        <v>0</v>
      </c>
      <c r="K12" s="12">
        <f t="shared" si="1"/>
        <v>268301.1</v>
      </c>
      <c r="L12" s="12">
        <f t="shared" si="2"/>
        <v>0</v>
      </c>
      <c r="M12" s="12">
        <f t="shared" si="3"/>
        <v>0</v>
      </c>
      <c r="N12" s="12">
        <f t="shared" si="4"/>
        <v>0</v>
      </c>
      <c r="O12" s="12">
        <f t="shared" si="5"/>
        <v>0</v>
      </c>
      <c r="P12" s="14" t="s">
        <v>16</v>
      </c>
      <c r="Q12" s="2"/>
      <c r="R12" s="2"/>
      <c r="S12" s="3"/>
      <c r="T12" s="51"/>
    </row>
    <row r="13" s="35" customFormat="1" ht="30" customHeight="1" spans="1:20">
      <c r="A13" s="2">
        <v>10</v>
      </c>
      <c r="B13" s="2">
        <v>10</v>
      </c>
      <c r="C13" s="6" t="s">
        <v>27</v>
      </c>
      <c r="D13" s="2">
        <v>24000</v>
      </c>
      <c r="E13" s="7">
        <v>0</v>
      </c>
      <c r="F13" s="7">
        <v>0</v>
      </c>
      <c r="G13" s="2">
        <f t="shared" si="0"/>
        <v>24000</v>
      </c>
      <c r="H13" s="2">
        <v>24000</v>
      </c>
      <c r="I13" s="7">
        <v>0</v>
      </c>
      <c r="J13" s="7">
        <v>0</v>
      </c>
      <c r="K13" s="12">
        <f t="shared" si="1"/>
        <v>24000</v>
      </c>
      <c r="L13" s="12">
        <f t="shared" si="2"/>
        <v>0</v>
      </c>
      <c r="M13" s="12">
        <f t="shared" si="3"/>
        <v>0</v>
      </c>
      <c r="N13" s="12">
        <f t="shared" si="4"/>
        <v>0</v>
      </c>
      <c r="O13" s="12">
        <f t="shared" si="5"/>
        <v>0</v>
      </c>
      <c r="P13" s="14" t="s">
        <v>16</v>
      </c>
      <c r="Q13" s="2"/>
      <c r="R13" s="2"/>
      <c r="S13" s="3"/>
      <c r="T13" s="51"/>
    </row>
    <row r="14" s="35" customFormat="1" ht="30" customHeight="1" spans="1:20">
      <c r="A14" s="42">
        <v>11</v>
      </c>
      <c r="B14" s="42">
        <v>11</v>
      </c>
      <c r="C14" s="43" t="s">
        <v>28</v>
      </c>
      <c r="D14" s="42">
        <v>44000</v>
      </c>
      <c r="E14" s="42">
        <v>0</v>
      </c>
      <c r="F14" s="42">
        <v>450</v>
      </c>
      <c r="G14" s="2">
        <f t="shared" si="0"/>
        <v>44450</v>
      </c>
      <c r="H14" s="44">
        <v>44000</v>
      </c>
      <c r="I14" s="47">
        <v>0</v>
      </c>
      <c r="J14" s="42">
        <v>450</v>
      </c>
      <c r="K14" s="12">
        <f t="shared" si="1"/>
        <v>44450</v>
      </c>
      <c r="L14" s="12">
        <f t="shared" si="2"/>
        <v>0</v>
      </c>
      <c r="M14" s="12">
        <f t="shared" si="3"/>
        <v>0</v>
      </c>
      <c r="N14" s="12">
        <f t="shared" si="4"/>
        <v>0</v>
      </c>
      <c r="O14" s="12">
        <f t="shared" si="5"/>
        <v>0</v>
      </c>
      <c r="P14" s="14" t="s">
        <v>16</v>
      </c>
      <c r="Q14" s="42"/>
      <c r="R14" s="42"/>
      <c r="S14" s="52"/>
      <c r="T14" s="51"/>
    </row>
    <row r="15" s="35" customFormat="1" ht="30" customHeight="1" spans="1:20">
      <c r="A15" s="2">
        <v>12</v>
      </c>
      <c r="B15" s="2">
        <v>12</v>
      </c>
      <c r="C15" s="6" t="s">
        <v>25</v>
      </c>
      <c r="D15" s="2">
        <v>40000</v>
      </c>
      <c r="E15" s="7">
        <v>0</v>
      </c>
      <c r="F15" s="7">
        <v>0</v>
      </c>
      <c r="G15" s="2">
        <f t="shared" si="0"/>
        <v>40000</v>
      </c>
      <c r="H15" s="8">
        <v>40000</v>
      </c>
      <c r="I15" s="12">
        <v>0</v>
      </c>
      <c r="J15" s="12">
        <v>0</v>
      </c>
      <c r="K15" s="12">
        <f t="shared" si="1"/>
        <v>40000</v>
      </c>
      <c r="L15" s="12">
        <f t="shared" si="2"/>
        <v>0</v>
      </c>
      <c r="M15" s="12">
        <f t="shared" si="3"/>
        <v>0</v>
      </c>
      <c r="N15" s="12">
        <f t="shared" si="4"/>
        <v>0</v>
      </c>
      <c r="O15" s="12">
        <f t="shared" si="5"/>
        <v>0</v>
      </c>
      <c r="P15" s="14" t="s">
        <v>16</v>
      </c>
      <c r="Q15" s="14"/>
      <c r="R15" s="2"/>
      <c r="S15" s="3"/>
      <c r="T15" s="51"/>
    </row>
    <row r="16" s="35" customFormat="1" ht="30" customHeight="1" spans="1:22">
      <c r="A16" s="2">
        <v>13</v>
      </c>
      <c r="B16" s="2">
        <v>13</v>
      </c>
      <c r="C16" s="6" t="s">
        <v>29</v>
      </c>
      <c r="D16" s="2">
        <v>200525.1</v>
      </c>
      <c r="E16" s="7">
        <v>0</v>
      </c>
      <c r="F16" s="7">
        <v>0</v>
      </c>
      <c r="G16" s="2">
        <f t="shared" si="0"/>
        <v>200525.1</v>
      </c>
      <c r="H16" s="9">
        <v>200525.1</v>
      </c>
      <c r="I16" s="7">
        <v>0</v>
      </c>
      <c r="J16" s="7">
        <v>0</v>
      </c>
      <c r="K16" s="12">
        <f t="shared" si="1"/>
        <v>200525.1</v>
      </c>
      <c r="L16" s="12">
        <f t="shared" si="2"/>
        <v>0</v>
      </c>
      <c r="M16" s="12">
        <f t="shared" si="3"/>
        <v>0</v>
      </c>
      <c r="N16" s="12">
        <f t="shared" si="4"/>
        <v>0</v>
      </c>
      <c r="O16" s="12">
        <f t="shared" si="5"/>
        <v>0</v>
      </c>
      <c r="P16" s="14" t="s">
        <v>16</v>
      </c>
      <c r="Q16" s="13"/>
      <c r="R16" s="13"/>
      <c r="S16" s="3"/>
      <c r="T16" s="50"/>
      <c r="U16" s="37"/>
      <c r="V16" s="37"/>
    </row>
    <row r="17" s="35" customFormat="1" ht="30" customHeight="1" spans="1:22">
      <c r="A17" s="2">
        <v>14</v>
      </c>
      <c r="B17" s="2">
        <v>14</v>
      </c>
      <c r="C17" s="6" t="s">
        <v>30</v>
      </c>
      <c r="D17" s="2">
        <v>202755</v>
      </c>
      <c r="E17" s="7">
        <v>0</v>
      </c>
      <c r="F17" s="7">
        <v>2171</v>
      </c>
      <c r="G17" s="2">
        <f t="shared" si="0"/>
        <v>204926</v>
      </c>
      <c r="H17" s="2">
        <v>202755</v>
      </c>
      <c r="I17" s="7">
        <v>0</v>
      </c>
      <c r="J17" s="7">
        <v>2171</v>
      </c>
      <c r="K17" s="12">
        <f t="shared" si="1"/>
        <v>204926</v>
      </c>
      <c r="L17" s="12">
        <f t="shared" si="2"/>
        <v>0</v>
      </c>
      <c r="M17" s="12">
        <f t="shared" si="3"/>
        <v>0</v>
      </c>
      <c r="N17" s="12">
        <f t="shared" si="4"/>
        <v>0</v>
      </c>
      <c r="O17" s="12">
        <f t="shared" si="5"/>
        <v>0</v>
      </c>
      <c r="P17" s="14" t="s">
        <v>16</v>
      </c>
      <c r="Q17" s="13"/>
      <c r="R17" s="13"/>
      <c r="S17" s="3"/>
      <c r="T17" s="50"/>
      <c r="U17" s="37"/>
      <c r="V17" s="37"/>
    </row>
    <row r="18" s="35" customFormat="1" ht="30" customHeight="1" spans="1:22">
      <c r="A18" s="42">
        <v>15</v>
      </c>
      <c r="B18" s="42">
        <v>15</v>
      </c>
      <c r="C18" s="43" t="s">
        <v>31</v>
      </c>
      <c r="D18" s="42">
        <v>640636.36</v>
      </c>
      <c r="E18" s="45">
        <v>38438.18</v>
      </c>
      <c r="F18" s="46">
        <v>0</v>
      </c>
      <c r="G18" s="2">
        <f t="shared" si="0"/>
        <v>679074.54</v>
      </c>
      <c r="H18" s="42">
        <v>0</v>
      </c>
      <c r="I18" s="45">
        <v>0</v>
      </c>
      <c r="J18" s="46">
        <v>0</v>
      </c>
      <c r="K18" s="12">
        <v>0</v>
      </c>
      <c r="L18" s="42">
        <v>640636.36</v>
      </c>
      <c r="M18" s="45">
        <v>38438.18</v>
      </c>
      <c r="N18" s="46">
        <v>0</v>
      </c>
      <c r="O18" s="2">
        <f>SUM(L18:N18)</f>
        <v>679074.54</v>
      </c>
      <c r="P18" s="48"/>
      <c r="Q18" s="53"/>
      <c r="R18" s="53"/>
      <c r="S18" s="49" t="s">
        <v>19</v>
      </c>
      <c r="T18" s="50"/>
      <c r="U18" s="37"/>
      <c r="V18" s="37"/>
    </row>
    <row r="19" s="35" customFormat="1" ht="30" customHeight="1" spans="1:22">
      <c r="A19" s="42">
        <v>16</v>
      </c>
      <c r="B19" s="42">
        <v>16</v>
      </c>
      <c r="C19" s="43" t="s">
        <v>32</v>
      </c>
      <c r="D19" s="42">
        <v>3742.56</v>
      </c>
      <c r="E19" s="46">
        <v>0</v>
      </c>
      <c r="F19" s="46">
        <v>0</v>
      </c>
      <c r="G19" s="2">
        <f t="shared" si="0"/>
        <v>3742.56</v>
      </c>
      <c r="H19" s="42">
        <v>3742.56</v>
      </c>
      <c r="I19" s="46">
        <v>0</v>
      </c>
      <c r="J19" s="46">
        <v>0</v>
      </c>
      <c r="K19" s="2">
        <f t="shared" ref="K19:K23" si="6">SUM(H19:J19)</f>
        <v>3742.56</v>
      </c>
      <c r="L19" s="12">
        <f t="shared" si="2"/>
        <v>0</v>
      </c>
      <c r="M19" s="12">
        <f t="shared" si="3"/>
        <v>0</v>
      </c>
      <c r="N19" s="12">
        <f t="shared" si="4"/>
        <v>0</v>
      </c>
      <c r="O19" s="12">
        <f t="shared" si="5"/>
        <v>0</v>
      </c>
      <c r="P19" s="48" t="s">
        <v>16</v>
      </c>
      <c r="Q19" s="53"/>
      <c r="R19" s="53"/>
      <c r="S19" s="49"/>
      <c r="T19" s="50"/>
      <c r="U19" s="37"/>
      <c r="V19" s="37"/>
    </row>
    <row r="20" s="35" customFormat="1" ht="30" customHeight="1" spans="1:22">
      <c r="A20" s="42">
        <v>17</v>
      </c>
      <c r="B20" s="42">
        <v>17</v>
      </c>
      <c r="C20" s="43" t="s">
        <v>33</v>
      </c>
      <c r="D20" s="42">
        <v>2592.5</v>
      </c>
      <c r="E20" s="46">
        <v>0</v>
      </c>
      <c r="F20" s="46">
        <v>0</v>
      </c>
      <c r="G20" s="2">
        <f t="shared" si="0"/>
        <v>2592.5</v>
      </c>
      <c r="H20" s="42">
        <v>2592.5</v>
      </c>
      <c r="I20" s="46">
        <v>0</v>
      </c>
      <c r="J20" s="46">
        <v>0</v>
      </c>
      <c r="K20" s="2">
        <f t="shared" si="6"/>
        <v>2592.5</v>
      </c>
      <c r="L20" s="12">
        <f t="shared" si="2"/>
        <v>0</v>
      </c>
      <c r="M20" s="12">
        <f t="shared" si="3"/>
        <v>0</v>
      </c>
      <c r="N20" s="12">
        <f t="shared" si="4"/>
        <v>0</v>
      </c>
      <c r="O20" s="12">
        <f t="shared" si="5"/>
        <v>0</v>
      </c>
      <c r="P20" s="48" t="s">
        <v>16</v>
      </c>
      <c r="Q20" s="53"/>
      <c r="R20" s="53"/>
      <c r="S20" s="49"/>
      <c r="T20" s="50"/>
      <c r="U20" s="37"/>
      <c r="V20" s="37"/>
    </row>
    <row r="21" s="35" customFormat="1" ht="30" customHeight="1" spans="1:22">
      <c r="A21" s="42">
        <v>18</v>
      </c>
      <c r="B21" s="42">
        <v>18</v>
      </c>
      <c r="C21" s="43" t="s">
        <v>34</v>
      </c>
      <c r="D21" s="42">
        <v>7249.9</v>
      </c>
      <c r="E21" s="46">
        <v>0</v>
      </c>
      <c r="F21" s="46">
        <v>0</v>
      </c>
      <c r="G21" s="2">
        <f t="shared" si="0"/>
        <v>7249.9</v>
      </c>
      <c r="H21" s="42">
        <v>7249.9</v>
      </c>
      <c r="I21" s="46">
        <v>0</v>
      </c>
      <c r="J21" s="46">
        <v>0</v>
      </c>
      <c r="K21" s="2">
        <f t="shared" si="6"/>
        <v>7249.9</v>
      </c>
      <c r="L21" s="12">
        <f t="shared" si="2"/>
        <v>0</v>
      </c>
      <c r="M21" s="12">
        <f t="shared" si="3"/>
        <v>0</v>
      </c>
      <c r="N21" s="12">
        <f t="shared" si="4"/>
        <v>0</v>
      </c>
      <c r="O21" s="12">
        <f t="shared" si="5"/>
        <v>0</v>
      </c>
      <c r="P21" s="48" t="s">
        <v>16</v>
      </c>
      <c r="Q21" s="53"/>
      <c r="R21" s="53"/>
      <c r="S21" s="49"/>
      <c r="T21" s="50"/>
      <c r="U21" s="37"/>
      <c r="V21" s="37"/>
    </row>
    <row r="22" s="35" customFormat="1" ht="30" customHeight="1" spans="1:22">
      <c r="A22" s="42">
        <v>19</v>
      </c>
      <c r="B22" s="42">
        <v>19</v>
      </c>
      <c r="C22" s="43" t="s">
        <v>35</v>
      </c>
      <c r="D22" s="42">
        <v>3938.63</v>
      </c>
      <c r="E22" s="46">
        <v>0</v>
      </c>
      <c r="F22" s="46">
        <v>0</v>
      </c>
      <c r="G22" s="2">
        <f t="shared" si="0"/>
        <v>3938.63</v>
      </c>
      <c r="H22" s="42">
        <v>3938.63</v>
      </c>
      <c r="I22" s="46">
        <v>0</v>
      </c>
      <c r="J22" s="46">
        <v>0</v>
      </c>
      <c r="K22" s="2">
        <f t="shared" si="6"/>
        <v>3938.63</v>
      </c>
      <c r="L22" s="12">
        <f t="shared" si="2"/>
        <v>0</v>
      </c>
      <c r="M22" s="12">
        <f t="shared" si="3"/>
        <v>0</v>
      </c>
      <c r="N22" s="12">
        <f t="shared" si="4"/>
        <v>0</v>
      </c>
      <c r="O22" s="12">
        <f t="shared" si="5"/>
        <v>0</v>
      </c>
      <c r="P22" s="48" t="s">
        <v>16</v>
      </c>
      <c r="Q22" s="53"/>
      <c r="R22" s="53"/>
      <c r="S22" s="49"/>
      <c r="T22" s="50"/>
      <c r="U22" s="37"/>
      <c r="V22" s="37"/>
    </row>
    <row r="23" s="35" customFormat="1" ht="30" customHeight="1" spans="1:22">
      <c r="A23" s="42">
        <v>20</v>
      </c>
      <c r="B23" s="42">
        <v>20</v>
      </c>
      <c r="C23" s="43" t="s">
        <v>36</v>
      </c>
      <c r="D23" s="42">
        <v>9326.75</v>
      </c>
      <c r="E23" s="46">
        <v>0</v>
      </c>
      <c r="F23" s="46">
        <v>0</v>
      </c>
      <c r="G23" s="2">
        <f t="shared" si="0"/>
        <v>9326.75</v>
      </c>
      <c r="H23" s="42">
        <v>9326.75</v>
      </c>
      <c r="I23" s="46">
        <v>0</v>
      </c>
      <c r="J23" s="46">
        <v>0</v>
      </c>
      <c r="K23" s="2">
        <f t="shared" si="6"/>
        <v>9326.75</v>
      </c>
      <c r="L23" s="12">
        <f t="shared" si="2"/>
        <v>0</v>
      </c>
      <c r="M23" s="12">
        <f t="shared" si="3"/>
        <v>0</v>
      </c>
      <c r="N23" s="12">
        <f t="shared" si="4"/>
        <v>0</v>
      </c>
      <c r="O23" s="12">
        <f t="shared" si="5"/>
        <v>0</v>
      </c>
      <c r="P23" s="48" t="s">
        <v>16</v>
      </c>
      <c r="Q23" s="53"/>
      <c r="R23" s="53"/>
      <c r="S23" s="49"/>
      <c r="T23" s="50"/>
      <c r="U23" s="37"/>
      <c r="V23" s="37"/>
    </row>
    <row r="24" s="35" customFormat="1" ht="30" customHeight="1" spans="1:22">
      <c r="A24" s="2">
        <v>21</v>
      </c>
      <c r="B24" s="2">
        <v>21</v>
      </c>
      <c r="C24" s="6" t="s">
        <v>37</v>
      </c>
      <c r="D24" s="2">
        <v>310423</v>
      </c>
      <c r="E24" s="7">
        <v>0</v>
      </c>
      <c r="F24" s="7">
        <v>0</v>
      </c>
      <c r="G24" s="2">
        <f t="shared" si="0"/>
        <v>310423</v>
      </c>
      <c r="H24" s="9">
        <v>310423</v>
      </c>
      <c r="I24" s="7">
        <v>0</v>
      </c>
      <c r="J24" s="7">
        <v>0</v>
      </c>
      <c r="K24" s="12">
        <f t="shared" si="1"/>
        <v>310423</v>
      </c>
      <c r="L24" s="12">
        <f t="shared" si="2"/>
        <v>0</v>
      </c>
      <c r="M24" s="12">
        <f t="shared" si="3"/>
        <v>0</v>
      </c>
      <c r="N24" s="12">
        <f t="shared" si="4"/>
        <v>0</v>
      </c>
      <c r="O24" s="12">
        <f t="shared" si="5"/>
        <v>0</v>
      </c>
      <c r="P24" s="48" t="s">
        <v>16</v>
      </c>
      <c r="Q24" s="13"/>
      <c r="R24" s="13"/>
      <c r="S24" s="3"/>
      <c r="T24" s="50"/>
      <c r="U24" s="37"/>
      <c r="V24" s="37"/>
    </row>
    <row r="25" s="35" customFormat="1" ht="30" customHeight="1" spans="1:22">
      <c r="A25" s="2">
        <v>22</v>
      </c>
      <c r="B25" s="2">
        <v>22</v>
      </c>
      <c r="C25" s="6" t="s">
        <v>38</v>
      </c>
      <c r="D25" s="2">
        <v>4366.22</v>
      </c>
      <c r="E25" s="7">
        <v>0</v>
      </c>
      <c r="F25" s="7">
        <v>0</v>
      </c>
      <c r="G25" s="2">
        <f t="shared" si="0"/>
        <v>4366.22</v>
      </c>
      <c r="H25" s="9">
        <v>4366.22</v>
      </c>
      <c r="I25" s="7">
        <v>0</v>
      </c>
      <c r="J25" s="7">
        <v>0</v>
      </c>
      <c r="K25" s="12">
        <f t="shared" si="1"/>
        <v>4366.22</v>
      </c>
      <c r="L25" s="12">
        <f t="shared" si="2"/>
        <v>0</v>
      </c>
      <c r="M25" s="12">
        <f t="shared" si="3"/>
        <v>0</v>
      </c>
      <c r="N25" s="12">
        <f t="shared" si="4"/>
        <v>0</v>
      </c>
      <c r="O25" s="12">
        <f t="shared" si="5"/>
        <v>0</v>
      </c>
      <c r="P25" s="48" t="s">
        <v>16</v>
      </c>
      <c r="Q25" s="13"/>
      <c r="R25" s="13"/>
      <c r="S25" s="3"/>
      <c r="T25" s="50"/>
      <c r="U25" s="37"/>
      <c r="V25" s="37"/>
    </row>
    <row r="26" s="35" customFormat="1" ht="30" customHeight="1" spans="1:22">
      <c r="A26" s="2">
        <v>23</v>
      </c>
      <c r="B26" s="2">
        <v>23</v>
      </c>
      <c r="C26" s="6" t="s">
        <v>39</v>
      </c>
      <c r="D26" s="2">
        <v>16000</v>
      </c>
      <c r="E26" s="2">
        <v>1013.6</v>
      </c>
      <c r="F26" s="7">
        <v>0</v>
      </c>
      <c r="G26" s="2">
        <f t="shared" si="0"/>
        <v>17013.6</v>
      </c>
      <c r="H26" s="6">
        <v>16000</v>
      </c>
      <c r="I26" s="2">
        <v>1013.6</v>
      </c>
      <c r="J26" s="2">
        <v>0</v>
      </c>
      <c r="K26" s="12">
        <f t="shared" si="1"/>
        <v>17013.6</v>
      </c>
      <c r="L26" s="12">
        <f t="shared" si="2"/>
        <v>0</v>
      </c>
      <c r="M26" s="12">
        <f t="shared" si="3"/>
        <v>0</v>
      </c>
      <c r="N26" s="12">
        <f t="shared" si="4"/>
        <v>0</v>
      </c>
      <c r="O26" s="12">
        <f t="shared" si="5"/>
        <v>0</v>
      </c>
      <c r="P26" s="48" t="s">
        <v>16</v>
      </c>
      <c r="Q26" s="2"/>
      <c r="R26" s="6"/>
      <c r="S26" s="3"/>
      <c r="T26" s="50"/>
      <c r="U26" s="37"/>
      <c r="V26" s="37"/>
    </row>
    <row r="27" s="35" customFormat="1" ht="30" customHeight="1" spans="1:22">
      <c r="A27" s="2">
        <v>24</v>
      </c>
      <c r="B27" s="2">
        <v>24</v>
      </c>
      <c r="C27" s="6" t="s">
        <v>40</v>
      </c>
      <c r="D27" s="2">
        <v>17000</v>
      </c>
      <c r="E27" s="7">
        <v>0</v>
      </c>
      <c r="F27" s="7">
        <v>0</v>
      </c>
      <c r="G27" s="2">
        <f t="shared" si="0"/>
        <v>17000</v>
      </c>
      <c r="H27" s="2">
        <f t="shared" ref="H27:H31" si="7">SUM(E27:G27)</f>
        <v>17000</v>
      </c>
      <c r="I27" s="2">
        <v>0</v>
      </c>
      <c r="J27" s="2">
        <v>0</v>
      </c>
      <c r="K27" s="12">
        <f t="shared" si="1"/>
        <v>17000</v>
      </c>
      <c r="L27" s="12">
        <f t="shared" si="2"/>
        <v>0</v>
      </c>
      <c r="M27" s="12">
        <f t="shared" si="3"/>
        <v>0</v>
      </c>
      <c r="N27" s="12">
        <f t="shared" si="4"/>
        <v>0</v>
      </c>
      <c r="O27" s="12">
        <f t="shared" si="5"/>
        <v>0</v>
      </c>
      <c r="P27" s="48" t="s">
        <v>16</v>
      </c>
      <c r="Q27" s="2"/>
      <c r="R27" s="6"/>
      <c r="S27" s="3"/>
      <c r="T27" s="50"/>
      <c r="U27" s="37"/>
      <c r="V27" s="37"/>
    </row>
    <row r="28" s="35" customFormat="1" ht="30" customHeight="1" spans="1:22">
      <c r="A28" s="3">
        <v>25</v>
      </c>
      <c r="B28" s="2">
        <v>25</v>
      </c>
      <c r="C28" s="6" t="s">
        <v>41</v>
      </c>
      <c r="D28" s="6">
        <v>331607</v>
      </c>
      <c r="E28" s="7">
        <v>0</v>
      </c>
      <c r="F28" s="7">
        <v>0</v>
      </c>
      <c r="G28" s="2">
        <f t="shared" si="0"/>
        <v>331607</v>
      </c>
      <c r="H28" s="6">
        <v>331607</v>
      </c>
      <c r="I28" s="2">
        <v>0</v>
      </c>
      <c r="J28" s="2">
        <v>0</v>
      </c>
      <c r="K28" s="12">
        <f t="shared" si="1"/>
        <v>331607</v>
      </c>
      <c r="L28" s="12">
        <f t="shared" si="2"/>
        <v>0</v>
      </c>
      <c r="M28" s="12">
        <f t="shared" si="3"/>
        <v>0</v>
      </c>
      <c r="N28" s="12">
        <f t="shared" si="4"/>
        <v>0</v>
      </c>
      <c r="O28" s="12">
        <f t="shared" si="5"/>
        <v>0</v>
      </c>
      <c r="P28" s="48" t="s">
        <v>16</v>
      </c>
      <c r="Q28" s="2"/>
      <c r="R28" s="6"/>
      <c r="S28" s="3"/>
      <c r="T28" s="50"/>
      <c r="U28" s="37"/>
      <c r="V28" s="37"/>
    </row>
    <row r="29" s="35" customFormat="1" ht="30" customHeight="1" spans="1:22">
      <c r="A29" s="6">
        <v>26</v>
      </c>
      <c r="B29" s="6">
        <v>26</v>
      </c>
      <c r="C29" s="6" t="s">
        <v>42</v>
      </c>
      <c r="D29" s="6">
        <v>43567.5</v>
      </c>
      <c r="E29" s="7">
        <v>0</v>
      </c>
      <c r="F29" s="7">
        <v>0</v>
      </c>
      <c r="G29" s="2">
        <f t="shared" si="0"/>
        <v>43567.5</v>
      </c>
      <c r="H29" s="6">
        <v>43567.5</v>
      </c>
      <c r="I29" s="6">
        <v>0</v>
      </c>
      <c r="J29" s="6">
        <v>0</v>
      </c>
      <c r="K29" s="12">
        <f t="shared" si="1"/>
        <v>43567.5</v>
      </c>
      <c r="L29" s="12">
        <f t="shared" si="2"/>
        <v>0</v>
      </c>
      <c r="M29" s="12">
        <f t="shared" si="3"/>
        <v>0</v>
      </c>
      <c r="N29" s="12">
        <f t="shared" si="4"/>
        <v>0</v>
      </c>
      <c r="O29" s="12">
        <f t="shared" si="5"/>
        <v>0</v>
      </c>
      <c r="P29" s="48" t="s">
        <v>16</v>
      </c>
      <c r="Q29" s="2"/>
      <c r="R29" s="6"/>
      <c r="S29" s="3"/>
      <c r="T29" s="50"/>
      <c r="U29" s="37"/>
      <c r="V29" s="37"/>
    </row>
    <row r="30" s="35" customFormat="1" ht="30" customHeight="1" spans="1:22">
      <c r="A30" s="6">
        <v>27</v>
      </c>
      <c r="B30" s="6">
        <v>27</v>
      </c>
      <c r="C30" s="6" t="s">
        <v>43</v>
      </c>
      <c r="D30" s="6">
        <v>8981.5</v>
      </c>
      <c r="E30" s="7">
        <v>0</v>
      </c>
      <c r="F30" s="7">
        <v>0</v>
      </c>
      <c r="G30" s="2">
        <f t="shared" si="0"/>
        <v>8981.5</v>
      </c>
      <c r="H30" s="6">
        <f t="shared" si="7"/>
        <v>8981.5</v>
      </c>
      <c r="I30" s="6">
        <v>0</v>
      </c>
      <c r="J30" s="6">
        <v>0</v>
      </c>
      <c r="K30" s="12">
        <f t="shared" si="1"/>
        <v>8981.5</v>
      </c>
      <c r="L30" s="12">
        <f t="shared" si="2"/>
        <v>0</v>
      </c>
      <c r="M30" s="12">
        <f t="shared" si="3"/>
        <v>0</v>
      </c>
      <c r="N30" s="12">
        <f t="shared" si="4"/>
        <v>0</v>
      </c>
      <c r="O30" s="12">
        <f t="shared" si="5"/>
        <v>0</v>
      </c>
      <c r="P30" s="48" t="s">
        <v>16</v>
      </c>
      <c r="Q30" s="2"/>
      <c r="R30" s="6"/>
      <c r="S30" s="3"/>
      <c r="T30" s="50"/>
      <c r="U30" s="37"/>
      <c r="V30" s="37"/>
    </row>
    <row r="31" s="35" customFormat="1" ht="30" customHeight="1" spans="1:22">
      <c r="A31" s="43">
        <v>28</v>
      </c>
      <c r="B31" s="43">
        <v>28</v>
      </c>
      <c r="C31" s="43" t="s">
        <v>44</v>
      </c>
      <c r="D31" s="43">
        <v>71342.89</v>
      </c>
      <c r="E31" s="46">
        <v>0</v>
      </c>
      <c r="F31" s="46">
        <v>0</v>
      </c>
      <c r="G31" s="2">
        <f t="shared" si="0"/>
        <v>71342.89</v>
      </c>
      <c r="H31" s="43">
        <f t="shared" si="7"/>
        <v>71342.89</v>
      </c>
      <c r="I31" s="43">
        <v>0</v>
      </c>
      <c r="J31" s="43">
        <v>0</v>
      </c>
      <c r="K31" s="12">
        <f t="shared" si="1"/>
        <v>71342.89</v>
      </c>
      <c r="L31" s="12">
        <f t="shared" si="2"/>
        <v>0</v>
      </c>
      <c r="M31" s="12">
        <f t="shared" si="3"/>
        <v>0</v>
      </c>
      <c r="N31" s="12">
        <f t="shared" si="4"/>
        <v>0</v>
      </c>
      <c r="O31" s="12">
        <f t="shared" si="5"/>
        <v>0</v>
      </c>
      <c r="P31" s="48" t="s">
        <v>16</v>
      </c>
      <c r="Q31" s="42"/>
      <c r="R31" s="43"/>
      <c r="S31" s="54"/>
      <c r="T31" s="50"/>
      <c r="U31" s="37"/>
      <c r="V31" s="37"/>
    </row>
    <row r="32" s="35" customFormat="1" ht="30" customHeight="1" spans="1:22">
      <c r="A32" s="6">
        <v>29</v>
      </c>
      <c r="B32" s="6">
        <v>29</v>
      </c>
      <c r="C32" s="6" t="s">
        <v>45</v>
      </c>
      <c r="D32" s="6">
        <v>60380</v>
      </c>
      <c r="E32" s="6">
        <v>2366</v>
      </c>
      <c r="F32" s="7">
        <v>0</v>
      </c>
      <c r="G32" s="2">
        <f t="shared" si="0"/>
        <v>62746</v>
      </c>
      <c r="H32" s="6">
        <v>60380</v>
      </c>
      <c r="I32" s="6">
        <f>1844.79+163.87</f>
        <v>2008.66</v>
      </c>
      <c r="J32" s="6">
        <v>0</v>
      </c>
      <c r="K32" s="12">
        <f t="shared" si="1"/>
        <v>62388.66</v>
      </c>
      <c r="L32" s="12">
        <f t="shared" si="2"/>
        <v>0</v>
      </c>
      <c r="M32" s="12">
        <f t="shared" si="3"/>
        <v>357.34</v>
      </c>
      <c r="N32" s="12">
        <f t="shared" si="4"/>
        <v>0</v>
      </c>
      <c r="O32" s="12">
        <f t="shared" si="5"/>
        <v>357.34</v>
      </c>
      <c r="P32" s="6"/>
      <c r="Q32" s="6" t="s">
        <v>17</v>
      </c>
      <c r="R32" s="6"/>
      <c r="S32" s="3"/>
      <c r="T32" s="50"/>
      <c r="U32" s="37"/>
      <c r="V32" s="37"/>
    </row>
    <row r="33" s="35" customFormat="1" ht="30" customHeight="1" spans="1:22">
      <c r="A33" s="6">
        <v>30</v>
      </c>
      <c r="B33" s="6">
        <v>30</v>
      </c>
      <c r="C33" s="6" t="s">
        <v>46</v>
      </c>
      <c r="D33" s="6">
        <v>122851</v>
      </c>
      <c r="E33" s="6">
        <v>0</v>
      </c>
      <c r="F33" s="7">
        <v>2757</v>
      </c>
      <c r="G33" s="2">
        <f t="shared" si="0"/>
        <v>125608</v>
      </c>
      <c r="H33" s="6">
        <v>122851</v>
      </c>
      <c r="I33" s="6">
        <v>0</v>
      </c>
      <c r="J33" s="7">
        <v>2757</v>
      </c>
      <c r="K33" s="12">
        <f t="shared" si="1"/>
        <v>125608</v>
      </c>
      <c r="L33" s="12">
        <f t="shared" si="2"/>
        <v>0</v>
      </c>
      <c r="M33" s="12">
        <f t="shared" si="3"/>
        <v>0</v>
      </c>
      <c r="N33" s="12">
        <f t="shared" si="4"/>
        <v>0</v>
      </c>
      <c r="O33" s="12">
        <f t="shared" si="5"/>
        <v>0</v>
      </c>
      <c r="P33" s="48" t="s">
        <v>16</v>
      </c>
      <c r="Q33" s="6"/>
      <c r="R33" s="6"/>
      <c r="S33" s="3"/>
      <c r="T33" s="50"/>
      <c r="U33" s="37"/>
      <c r="V33" s="37"/>
    </row>
    <row r="34" s="35" customFormat="1" ht="30" customHeight="1" spans="1:22">
      <c r="A34" s="6">
        <v>31</v>
      </c>
      <c r="B34" s="6">
        <v>31</v>
      </c>
      <c r="C34" s="6" t="s">
        <v>47</v>
      </c>
      <c r="D34" s="6">
        <v>357977.54</v>
      </c>
      <c r="E34" s="7">
        <v>0</v>
      </c>
      <c r="F34" s="7">
        <v>0</v>
      </c>
      <c r="G34" s="2">
        <f t="shared" si="0"/>
        <v>357977.54</v>
      </c>
      <c r="H34" s="6">
        <v>357977.54</v>
      </c>
      <c r="I34" s="6">
        <v>0</v>
      </c>
      <c r="J34" s="6">
        <v>0</v>
      </c>
      <c r="K34" s="12">
        <f t="shared" si="1"/>
        <v>357977.54</v>
      </c>
      <c r="L34" s="12">
        <f t="shared" si="2"/>
        <v>0</v>
      </c>
      <c r="M34" s="12">
        <f t="shared" si="3"/>
        <v>0</v>
      </c>
      <c r="N34" s="12">
        <f t="shared" si="4"/>
        <v>0</v>
      </c>
      <c r="O34" s="12">
        <f t="shared" si="5"/>
        <v>0</v>
      </c>
      <c r="P34" s="48" t="s">
        <v>16</v>
      </c>
      <c r="Q34" s="6"/>
      <c r="R34" s="6"/>
      <c r="S34" s="3"/>
      <c r="T34" s="50"/>
      <c r="U34" s="37"/>
      <c r="V34" s="37"/>
    </row>
    <row r="35" s="35" customFormat="1" ht="30" customHeight="1" spans="1:22">
      <c r="A35" s="6">
        <v>32</v>
      </c>
      <c r="B35" s="6">
        <v>32</v>
      </c>
      <c r="C35" s="6" t="s">
        <v>48</v>
      </c>
      <c r="D35" s="6">
        <v>228343</v>
      </c>
      <c r="E35" s="7">
        <v>0</v>
      </c>
      <c r="F35" s="7">
        <v>0</v>
      </c>
      <c r="G35" s="2">
        <f t="shared" si="0"/>
        <v>228343</v>
      </c>
      <c r="H35" s="6">
        <v>228343</v>
      </c>
      <c r="I35" s="6">
        <v>0</v>
      </c>
      <c r="J35" s="6">
        <v>0</v>
      </c>
      <c r="K35" s="12">
        <f t="shared" si="1"/>
        <v>228343</v>
      </c>
      <c r="L35" s="12">
        <f t="shared" si="2"/>
        <v>0</v>
      </c>
      <c r="M35" s="12">
        <f t="shared" si="3"/>
        <v>0</v>
      </c>
      <c r="N35" s="12">
        <f t="shared" si="4"/>
        <v>0</v>
      </c>
      <c r="O35" s="12">
        <f t="shared" si="5"/>
        <v>0</v>
      </c>
      <c r="P35" s="48" t="s">
        <v>16</v>
      </c>
      <c r="Q35" s="6"/>
      <c r="R35" s="6"/>
      <c r="S35" s="3"/>
      <c r="T35" s="50"/>
      <c r="U35" s="37"/>
      <c r="V35" s="37"/>
    </row>
    <row r="36" s="35" customFormat="1" ht="30" customHeight="1" spans="1:22">
      <c r="A36" s="43">
        <v>33</v>
      </c>
      <c r="B36" s="43">
        <v>33</v>
      </c>
      <c r="C36" s="43" t="s">
        <v>49</v>
      </c>
      <c r="D36" s="43">
        <v>29768</v>
      </c>
      <c r="E36" s="46">
        <v>0</v>
      </c>
      <c r="F36" s="46">
        <v>0</v>
      </c>
      <c r="G36" s="2">
        <f t="shared" si="0"/>
        <v>29768</v>
      </c>
      <c r="H36" s="43">
        <v>29768</v>
      </c>
      <c r="I36" s="43">
        <v>0</v>
      </c>
      <c r="J36" s="43">
        <v>0</v>
      </c>
      <c r="K36" s="12">
        <f t="shared" si="1"/>
        <v>29768</v>
      </c>
      <c r="L36" s="12">
        <f t="shared" si="2"/>
        <v>0</v>
      </c>
      <c r="M36" s="12">
        <f t="shared" si="3"/>
        <v>0</v>
      </c>
      <c r="N36" s="12">
        <f t="shared" si="4"/>
        <v>0</v>
      </c>
      <c r="O36" s="12">
        <f t="shared" si="5"/>
        <v>0</v>
      </c>
      <c r="P36" s="48" t="s">
        <v>16</v>
      </c>
      <c r="Q36" s="43"/>
      <c r="R36" s="43"/>
      <c r="S36" s="54"/>
      <c r="T36" s="50"/>
      <c r="U36" s="37"/>
      <c r="V36" s="37"/>
    </row>
    <row r="37" s="35" customFormat="1" ht="30" customHeight="1" spans="1:22">
      <c r="A37" s="6">
        <v>34</v>
      </c>
      <c r="B37" s="6">
        <v>34</v>
      </c>
      <c r="C37" s="6" t="s">
        <v>50</v>
      </c>
      <c r="D37" s="6">
        <v>212466.65</v>
      </c>
      <c r="E37" s="6">
        <v>19855</v>
      </c>
      <c r="F37" s="7">
        <v>0</v>
      </c>
      <c r="G37" s="2">
        <f t="shared" si="0"/>
        <v>232321.65</v>
      </c>
      <c r="H37" s="6">
        <v>212466.65</v>
      </c>
      <c r="I37" s="6">
        <v>19520.37</v>
      </c>
      <c r="J37" s="6">
        <v>0</v>
      </c>
      <c r="K37" s="12">
        <f t="shared" si="1"/>
        <v>231987.02</v>
      </c>
      <c r="L37" s="12">
        <f t="shared" si="2"/>
        <v>0</v>
      </c>
      <c r="M37" s="12">
        <f t="shared" si="3"/>
        <v>334.630000000001</v>
      </c>
      <c r="N37" s="12">
        <f t="shared" si="4"/>
        <v>0</v>
      </c>
      <c r="O37" s="12">
        <f t="shared" si="5"/>
        <v>334.630000000001</v>
      </c>
      <c r="P37" s="6"/>
      <c r="Q37" s="6" t="s">
        <v>17</v>
      </c>
      <c r="R37" s="6"/>
      <c r="S37" s="3"/>
      <c r="T37" s="50"/>
      <c r="U37" s="37"/>
      <c r="V37" s="37"/>
    </row>
    <row r="38" s="35" customFormat="1" ht="30" customHeight="1" spans="1:22">
      <c r="A38" s="6">
        <v>35</v>
      </c>
      <c r="B38" s="6">
        <v>35</v>
      </c>
      <c r="C38" s="6" t="s">
        <v>51</v>
      </c>
      <c r="D38" s="6">
        <v>383499.15</v>
      </c>
      <c r="E38" s="7">
        <v>0</v>
      </c>
      <c r="F38" s="7">
        <v>0</v>
      </c>
      <c r="G38" s="2">
        <f t="shared" si="0"/>
        <v>383499.15</v>
      </c>
      <c r="H38" s="6">
        <v>383499.15</v>
      </c>
      <c r="I38" s="6">
        <v>0</v>
      </c>
      <c r="J38" s="6">
        <v>0</v>
      </c>
      <c r="K38" s="12">
        <f t="shared" si="1"/>
        <v>383499.15</v>
      </c>
      <c r="L38" s="12">
        <f t="shared" si="2"/>
        <v>0</v>
      </c>
      <c r="M38" s="12">
        <f t="shared" si="3"/>
        <v>0</v>
      </c>
      <c r="N38" s="12">
        <f t="shared" si="4"/>
        <v>0</v>
      </c>
      <c r="O38" s="12">
        <f t="shared" si="5"/>
        <v>0</v>
      </c>
      <c r="P38" s="48" t="s">
        <v>16</v>
      </c>
      <c r="Q38" s="6"/>
      <c r="R38" s="6"/>
      <c r="S38" s="3"/>
      <c r="T38" s="50"/>
      <c r="U38" s="37"/>
      <c r="V38" s="37"/>
    </row>
    <row r="39" s="35" customFormat="1" ht="30" customHeight="1" spans="1:22">
      <c r="A39" s="6">
        <v>36</v>
      </c>
      <c r="B39" s="6">
        <v>36</v>
      </c>
      <c r="C39" s="6" t="s">
        <v>52</v>
      </c>
      <c r="D39" s="6">
        <v>60420.37</v>
      </c>
      <c r="E39" s="7">
        <v>0</v>
      </c>
      <c r="F39" s="7">
        <v>0</v>
      </c>
      <c r="G39" s="2">
        <f t="shared" si="0"/>
        <v>60420.37</v>
      </c>
      <c r="H39" s="6">
        <v>59626.37</v>
      </c>
      <c r="I39" s="6">
        <v>0</v>
      </c>
      <c r="J39" s="6">
        <v>0</v>
      </c>
      <c r="K39" s="12">
        <f t="shared" si="1"/>
        <v>59626.37</v>
      </c>
      <c r="L39" s="12">
        <f t="shared" si="2"/>
        <v>794</v>
      </c>
      <c r="M39" s="12">
        <f t="shared" si="3"/>
        <v>0</v>
      </c>
      <c r="N39" s="12">
        <f t="shared" si="4"/>
        <v>0</v>
      </c>
      <c r="O39" s="12">
        <f t="shared" si="5"/>
        <v>794</v>
      </c>
      <c r="P39" s="6"/>
      <c r="Q39" s="6" t="s">
        <v>17</v>
      </c>
      <c r="R39" s="6"/>
      <c r="S39" s="3"/>
      <c r="T39" s="50"/>
      <c r="U39" s="37"/>
      <c r="V39" s="37"/>
    </row>
    <row r="40" s="35" customFormat="1" ht="30" customHeight="1" spans="1:22">
      <c r="A40" s="6">
        <v>37</v>
      </c>
      <c r="B40" s="6">
        <v>37</v>
      </c>
      <c r="C40" s="6" t="s">
        <v>53</v>
      </c>
      <c r="D40" s="6">
        <v>1008404.5</v>
      </c>
      <c r="E40" s="6">
        <v>43764.76</v>
      </c>
      <c r="F40" s="7">
        <v>0</v>
      </c>
      <c r="G40" s="2">
        <f t="shared" si="0"/>
        <v>1052169.26</v>
      </c>
      <c r="H40" s="6">
        <v>248521.35</v>
      </c>
      <c r="I40" s="6">
        <v>10307.42</v>
      </c>
      <c r="J40" s="6">
        <v>0</v>
      </c>
      <c r="K40" s="12">
        <f t="shared" si="1"/>
        <v>258828.77</v>
      </c>
      <c r="L40" s="12">
        <f t="shared" si="2"/>
        <v>759883.15</v>
      </c>
      <c r="M40" s="12">
        <f t="shared" si="3"/>
        <v>33457.34</v>
      </c>
      <c r="N40" s="12">
        <f t="shared" si="4"/>
        <v>0</v>
      </c>
      <c r="O40" s="12">
        <f t="shared" si="5"/>
        <v>793340.49</v>
      </c>
      <c r="P40" s="6"/>
      <c r="Q40" s="6" t="s">
        <v>17</v>
      </c>
      <c r="R40" s="6"/>
      <c r="S40" s="3"/>
      <c r="T40" s="50"/>
      <c r="U40" s="37"/>
      <c r="V40" s="37"/>
    </row>
    <row r="41" s="35" customFormat="1" ht="30" customHeight="1" spans="1:22">
      <c r="A41" s="6">
        <v>38</v>
      </c>
      <c r="B41" s="6">
        <v>38</v>
      </c>
      <c r="C41" s="6" t="s">
        <v>54</v>
      </c>
      <c r="D41" s="6">
        <v>8362.64</v>
      </c>
      <c r="E41" s="6">
        <v>766.85</v>
      </c>
      <c r="F41" s="7">
        <v>0</v>
      </c>
      <c r="G41" s="2">
        <f t="shared" si="0"/>
        <v>9129.49</v>
      </c>
      <c r="H41" s="6">
        <v>8362.64</v>
      </c>
      <c r="I41" s="6">
        <v>418.55</v>
      </c>
      <c r="J41" s="6">
        <v>0</v>
      </c>
      <c r="K41" s="12">
        <f t="shared" si="1"/>
        <v>8781.19</v>
      </c>
      <c r="L41" s="12">
        <f t="shared" si="2"/>
        <v>0</v>
      </c>
      <c r="M41" s="12">
        <f t="shared" si="3"/>
        <v>348.3</v>
      </c>
      <c r="N41" s="12">
        <f t="shared" si="4"/>
        <v>0</v>
      </c>
      <c r="O41" s="12">
        <f t="shared" si="5"/>
        <v>348.3</v>
      </c>
      <c r="P41" s="6"/>
      <c r="Q41" s="6" t="s">
        <v>17</v>
      </c>
      <c r="R41" s="6"/>
      <c r="S41" s="3"/>
      <c r="T41" s="50"/>
      <c r="U41" s="37"/>
      <c r="V41" s="37"/>
    </row>
    <row r="42" s="35" customFormat="1" ht="30" customHeight="1" spans="1:22">
      <c r="A42" s="6">
        <v>39</v>
      </c>
      <c r="B42" s="6">
        <v>39</v>
      </c>
      <c r="C42" s="6" t="s">
        <v>55</v>
      </c>
      <c r="D42" s="6">
        <v>27570</v>
      </c>
      <c r="E42" s="6">
        <v>29197.78</v>
      </c>
      <c r="F42" s="6">
        <v>0</v>
      </c>
      <c r="G42" s="2">
        <f t="shared" si="0"/>
        <v>56767.78</v>
      </c>
      <c r="H42" s="6">
        <v>27570</v>
      </c>
      <c r="I42" s="6">
        <v>1732.09</v>
      </c>
      <c r="J42" s="6">
        <v>0</v>
      </c>
      <c r="K42" s="12">
        <f t="shared" si="1"/>
        <v>29302.09</v>
      </c>
      <c r="L42" s="12">
        <f t="shared" si="2"/>
        <v>0</v>
      </c>
      <c r="M42" s="12">
        <f t="shared" si="3"/>
        <v>27465.69</v>
      </c>
      <c r="N42" s="12">
        <f t="shared" si="4"/>
        <v>0</v>
      </c>
      <c r="O42" s="12">
        <f t="shared" si="5"/>
        <v>27465.69</v>
      </c>
      <c r="P42" s="6"/>
      <c r="Q42" s="6" t="s">
        <v>17</v>
      </c>
      <c r="R42" s="6"/>
      <c r="S42" s="3"/>
      <c r="T42" s="50"/>
      <c r="U42" s="37"/>
      <c r="V42" s="37"/>
    </row>
    <row r="43" s="35" customFormat="1" ht="30" customHeight="1" spans="1:22">
      <c r="A43" s="6">
        <v>40</v>
      </c>
      <c r="B43" s="6">
        <v>40</v>
      </c>
      <c r="C43" s="6" t="s">
        <v>56</v>
      </c>
      <c r="D43" s="6">
        <v>620867</v>
      </c>
      <c r="E43" s="6">
        <v>27567</v>
      </c>
      <c r="F43" s="7">
        <v>4235</v>
      </c>
      <c r="G43" s="2">
        <f t="shared" si="0"/>
        <v>652669</v>
      </c>
      <c r="H43" s="6">
        <v>620867</v>
      </c>
      <c r="I43" s="6">
        <v>27567</v>
      </c>
      <c r="J43" s="7">
        <v>4235</v>
      </c>
      <c r="K43" s="12">
        <f t="shared" si="1"/>
        <v>652669</v>
      </c>
      <c r="L43" s="12">
        <f t="shared" si="2"/>
        <v>0</v>
      </c>
      <c r="M43" s="12">
        <f t="shared" si="3"/>
        <v>0</v>
      </c>
      <c r="N43" s="12">
        <f t="shared" si="4"/>
        <v>0</v>
      </c>
      <c r="O43" s="12">
        <f t="shared" si="5"/>
        <v>0</v>
      </c>
      <c r="P43" s="48" t="s">
        <v>16</v>
      </c>
      <c r="Q43" s="6"/>
      <c r="R43" s="6"/>
      <c r="S43" s="3"/>
      <c r="T43" s="50"/>
      <c r="U43" s="37"/>
      <c r="V43" s="37"/>
    </row>
    <row r="44" s="35" customFormat="1" ht="30" customHeight="1" spans="1:22">
      <c r="A44" s="6">
        <v>41</v>
      </c>
      <c r="B44" s="6">
        <v>41</v>
      </c>
      <c r="C44" s="6" t="s">
        <v>57</v>
      </c>
      <c r="D44" s="6">
        <v>70480</v>
      </c>
      <c r="E44" s="7">
        <v>0</v>
      </c>
      <c r="F44" s="7">
        <v>0</v>
      </c>
      <c r="G44" s="2">
        <f t="shared" si="0"/>
        <v>70480</v>
      </c>
      <c r="H44" s="6">
        <v>70480</v>
      </c>
      <c r="I44" s="7">
        <v>0</v>
      </c>
      <c r="J44" s="7">
        <v>0</v>
      </c>
      <c r="K44" s="12">
        <f t="shared" si="1"/>
        <v>70480</v>
      </c>
      <c r="L44" s="12">
        <f t="shared" si="2"/>
        <v>0</v>
      </c>
      <c r="M44" s="12">
        <f t="shared" si="3"/>
        <v>0</v>
      </c>
      <c r="N44" s="12">
        <f t="shared" si="4"/>
        <v>0</v>
      </c>
      <c r="O44" s="12">
        <f t="shared" si="5"/>
        <v>0</v>
      </c>
      <c r="P44" s="48" t="s">
        <v>16</v>
      </c>
      <c r="Q44" s="6"/>
      <c r="R44" s="6"/>
      <c r="S44" s="3"/>
      <c r="T44" s="50"/>
      <c r="U44" s="37"/>
      <c r="V44" s="37"/>
    </row>
    <row r="45" s="35" customFormat="1" ht="30" customHeight="1" spans="1:22">
      <c r="A45" s="6">
        <v>42</v>
      </c>
      <c r="B45" s="6">
        <v>42</v>
      </c>
      <c r="C45" s="6" t="s">
        <v>58</v>
      </c>
      <c r="D45" s="6">
        <v>348167.2</v>
      </c>
      <c r="E45" s="7">
        <v>0</v>
      </c>
      <c r="F45" s="13">
        <v>3261</v>
      </c>
      <c r="G45" s="2">
        <f t="shared" si="0"/>
        <v>351428.2</v>
      </c>
      <c r="H45" s="6">
        <v>348167.2</v>
      </c>
      <c r="I45" s="7">
        <v>0</v>
      </c>
      <c r="J45" s="13">
        <v>3261</v>
      </c>
      <c r="K45" s="12">
        <f t="shared" si="1"/>
        <v>351428.2</v>
      </c>
      <c r="L45" s="12">
        <f t="shared" si="2"/>
        <v>0</v>
      </c>
      <c r="M45" s="12">
        <f t="shared" si="3"/>
        <v>0</v>
      </c>
      <c r="N45" s="12">
        <f t="shared" si="4"/>
        <v>0</v>
      </c>
      <c r="O45" s="12">
        <f t="shared" si="5"/>
        <v>0</v>
      </c>
      <c r="P45" s="48" t="s">
        <v>16</v>
      </c>
      <c r="Q45" s="6"/>
      <c r="R45" s="6"/>
      <c r="S45" s="3"/>
      <c r="T45" s="50"/>
      <c r="U45" s="37"/>
      <c r="V45" s="37"/>
    </row>
    <row r="46" s="35" customFormat="1" ht="30" customHeight="1" spans="1:22">
      <c r="A46" s="6">
        <v>43</v>
      </c>
      <c r="B46" s="6">
        <v>43</v>
      </c>
      <c r="C46" s="6" t="s">
        <v>59</v>
      </c>
      <c r="D46" s="6">
        <v>310909.5</v>
      </c>
      <c r="E46" s="7">
        <v>18662.34</v>
      </c>
      <c r="F46" s="7">
        <v>0</v>
      </c>
      <c r="G46" s="2">
        <f t="shared" si="0"/>
        <v>329571.84</v>
      </c>
      <c r="H46" s="6">
        <v>310909.5</v>
      </c>
      <c r="I46" s="7">
        <v>18662.34</v>
      </c>
      <c r="J46" s="7">
        <v>0</v>
      </c>
      <c r="K46" s="12">
        <f t="shared" si="1"/>
        <v>329571.84</v>
      </c>
      <c r="L46" s="12">
        <f t="shared" si="2"/>
        <v>0</v>
      </c>
      <c r="M46" s="12">
        <f t="shared" si="3"/>
        <v>0</v>
      </c>
      <c r="N46" s="12">
        <f t="shared" si="4"/>
        <v>0</v>
      </c>
      <c r="O46" s="12">
        <f t="shared" si="5"/>
        <v>0</v>
      </c>
      <c r="P46" s="48" t="s">
        <v>16</v>
      </c>
      <c r="Q46" s="6"/>
      <c r="R46" s="6"/>
      <c r="S46" s="3"/>
      <c r="T46" s="50"/>
      <c r="U46" s="37"/>
      <c r="V46" s="37"/>
    </row>
    <row r="47" s="35" customFormat="1" ht="30" customHeight="1" spans="1:22">
      <c r="A47" s="6">
        <v>44</v>
      </c>
      <c r="B47" s="6">
        <v>44</v>
      </c>
      <c r="C47" s="6" t="s">
        <v>60</v>
      </c>
      <c r="D47" s="6">
        <v>524954.49</v>
      </c>
      <c r="E47" s="7">
        <v>30316.12</v>
      </c>
      <c r="F47" s="7">
        <v>0</v>
      </c>
      <c r="G47" s="2">
        <f t="shared" si="0"/>
        <v>555270.61</v>
      </c>
      <c r="H47" s="6">
        <v>524954.49</v>
      </c>
      <c r="I47" s="7">
        <v>30316.12</v>
      </c>
      <c r="J47" s="7">
        <v>0</v>
      </c>
      <c r="K47" s="12">
        <f t="shared" si="1"/>
        <v>555270.61</v>
      </c>
      <c r="L47" s="12">
        <f t="shared" si="2"/>
        <v>0</v>
      </c>
      <c r="M47" s="12">
        <f t="shared" si="3"/>
        <v>0</v>
      </c>
      <c r="N47" s="12">
        <f t="shared" si="4"/>
        <v>0</v>
      </c>
      <c r="O47" s="12">
        <f t="shared" si="5"/>
        <v>0</v>
      </c>
      <c r="P47" s="48" t="s">
        <v>16</v>
      </c>
      <c r="Q47" s="6"/>
      <c r="R47" s="6"/>
      <c r="S47" s="3"/>
      <c r="T47" s="50"/>
      <c r="U47" s="37"/>
      <c r="V47" s="37"/>
    </row>
    <row r="48" s="35" customFormat="1" ht="30" customHeight="1" spans="1:22">
      <c r="A48" s="6">
        <v>45</v>
      </c>
      <c r="B48" s="6">
        <v>45</v>
      </c>
      <c r="C48" s="6" t="s">
        <v>61</v>
      </c>
      <c r="D48" s="6">
        <v>482401</v>
      </c>
      <c r="E48" s="7">
        <v>29547</v>
      </c>
      <c r="F48" s="13">
        <v>3692.8</v>
      </c>
      <c r="G48" s="2">
        <f t="shared" si="0"/>
        <v>515640.8</v>
      </c>
      <c r="H48" s="6">
        <v>482401</v>
      </c>
      <c r="I48" s="7">
        <v>29547</v>
      </c>
      <c r="J48" s="7">
        <v>3692.8</v>
      </c>
      <c r="K48" s="12">
        <f t="shared" si="1"/>
        <v>515640.8</v>
      </c>
      <c r="L48" s="12">
        <f t="shared" si="2"/>
        <v>0</v>
      </c>
      <c r="M48" s="12">
        <f t="shared" si="3"/>
        <v>0</v>
      </c>
      <c r="N48" s="12">
        <f t="shared" si="4"/>
        <v>0</v>
      </c>
      <c r="O48" s="12">
        <f t="shared" si="5"/>
        <v>0</v>
      </c>
      <c r="P48" s="48" t="s">
        <v>16</v>
      </c>
      <c r="Q48" s="13"/>
      <c r="R48" s="13"/>
      <c r="S48" s="14"/>
      <c r="T48" s="50"/>
      <c r="U48" s="37"/>
      <c r="V48" s="37"/>
    </row>
    <row r="49" s="35" customFormat="1" ht="30" customHeight="1" spans="1:22">
      <c r="A49" s="6">
        <v>46</v>
      </c>
      <c r="B49" s="6">
        <v>46</v>
      </c>
      <c r="C49" s="6" t="s">
        <v>62</v>
      </c>
      <c r="D49" s="6">
        <v>7000</v>
      </c>
      <c r="E49" s="7">
        <v>0</v>
      </c>
      <c r="F49" s="7">
        <v>0</v>
      </c>
      <c r="G49" s="2">
        <f t="shared" si="0"/>
        <v>7000</v>
      </c>
      <c r="H49" s="9">
        <v>7000</v>
      </c>
      <c r="I49" s="7">
        <v>0</v>
      </c>
      <c r="J49" s="7">
        <v>0</v>
      </c>
      <c r="K49" s="12">
        <f t="shared" si="1"/>
        <v>7000</v>
      </c>
      <c r="L49" s="12">
        <f t="shared" si="2"/>
        <v>0</v>
      </c>
      <c r="M49" s="12">
        <f t="shared" si="3"/>
        <v>0</v>
      </c>
      <c r="N49" s="12">
        <f t="shared" si="4"/>
        <v>0</v>
      </c>
      <c r="O49" s="12">
        <f t="shared" si="5"/>
        <v>0</v>
      </c>
      <c r="P49" s="48" t="s">
        <v>16</v>
      </c>
      <c r="Q49" s="13"/>
      <c r="R49" s="13"/>
      <c r="S49" s="14"/>
      <c r="T49" s="50"/>
      <c r="U49" s="37"/>
      <c r="V49" s="37"/>
    </row>
    <row r="50" s="35" customFormat="1" ht="30" customHeight="1" spans="1:22">
      <c r="A50" s="6">
        <v>47</v>
      </c>
      <c r="B50" s="6">
        <v>47</v>
      </c>
      <c r="C50" s="6" t="s">
        <v>63</v>
      </c>
      <c r="D50" s="6">
        <v>72625.94</v>
      </c>
      <c r="E50" s="7">
        <v>0</v>
      </c>
      <c r="F50" s="13">
        <v>1397</v>
      </c>
      <c r="G50" s="2">
        <f t="shared" si="0"/>
        <v>74022.94</v>
      </c>
      <c r="H50" s="9">
        <v>72625.94</v>
      </c>
      <c r="I50" s="7">
        <v>0</v>
      </c>
      <c r="J50" s="7">
        <v>1397</v>
      </c>
      <c r="K50" s="12">
        <f t="shared" si="1"/>
        <v>74022.94</v>
      </c>
      <c r="L50" s="12">
        <f t="shared" si="2"/>
        <v>0</v>
      </c>
      <c r="M50" s="12">
        <f t="shared" si="3"/>
        <v>0</v>
      </c>
      <c r="N50" s="12">
        <f t="shared" si="4"/>
        <v>0</v>
      </c>
      <c r="O50" s="12">
        <f t="shared" si="5"/>
        <v>0</v>
      </c>
      <c r="P50" s="48" t="s">
        <v>16</v>
      </c>
      <c r="Q50" s="13"/>
      <c r="R50" s="13"/>
      <c r="S50" s="14"/>
      <c r="T50" s="50"/>
      <c r="U50" s="37"/>
      <c r="V50" s="37"/>
    </row>
    <row r="51" s="35" customFormat="1" ht="30" customHeight="1" spans="1:22">
      <c r="A51" s="6">
        <v>48</v>
      </c>
      <c r="B51" s="6">
        <v>48</v>
      </c>
      <c r="C51" s="6" t="s">
        <v>64</v>
      </c>
      <c r="D51" s="6">
        <v>453800</v>
      </c>
      <c r="E51" s="7">
        <v>10822</v>
      </c>
      <c r="F51" s="7">
        <v>0</v>
      </c>
      <c r="G51" s="2">
        <f t="shared" si="0"/>
        <v>464622</v>
      </c>
      <c r="H51" s="9">
        <v>453800</v>
      </c>
      <c r="I51" s="7">
        <v>10822</v>
      </c>
      <c r="J51" s="7">
        <v>0</v>
      </c>
      <c r="K51" s="12">
        <f t="shared" si="1"/>
        <v>464622</v>
      </c>
      <c r="L51" s="12">
        <f t="shared" si="2"/>
        <v>0</v>
      </c>
      <c r="M51" s="12">
        <f t="shared" si="3"/>
        <v>0</v>
      </c>
      <c r="N51" s="12">
        <f t="shared" si="4"/>
        <v>0</v>
      </c>
      <c r="O51" s="12">
        <f t="shared" si="5"/>
        <v>0</v>
      </c>
      <c r="P51" s="48" t="s">
        <v>16</v>
      </c>
      <c r="Q51" s="13"/>
      <c r="R51" s="13"/>
      <c r="S51" s="14"/>
      <c r="T51" s="50"/>
      <c r="U51" s="37"/>
      <c r="V51" s="37"/>
    </row>
    <row r="52" s="35" customFormat="1" ht="30" customHeight="1" spans="1:22">
      <c r="A52" s="6">
        <v>49</v>
      </c>
      <c r="B52" s="6">
        <v>49</v>
      </c>
      <c r="C52" s="6" t="s">
        <v>65</v>
      </c>
      <c r="D52" s="6">
        <v>870000</v>
      </c>
      <c r="E52" s="7">
        <v>94990</v>
      </c>
      <c r="F52" s="13">
        <v>6250</v>
      </c>
      <c r="G52" s="2">
        <f t="shared" si="0"/>
        <v>971240</v>
      </c>
      <c r="H52" s="9">
        <v>870000</v>
      </c>
      <c r="I52" s="7">
        <v>94990</v>
      </c>
      <c r="J52" s="7">
        <v>6250</v>
      </c>
      <c r="K52" s="12">
        <f t="shared" si="1"/>
        <v>971240</v>
      </c>
      <c r="L52" s="12">
        <f t="shared" si="2"/>
        <v>0</v>
      </c>
      <c r="M52" s="12">
        <f t="shared" si="3"/>
        <v>0</v>
      </c>
      <c r="N52" s="12">
        <f t="shared" si="4"/>
        <v>0</v>
      </c>
      <c r="O52" s="12">
        <f t="shared" si="5"/>
        <v>0</v>
      </c>
      <c r="P52" s="48" t="s">
        <v>16</v>
      </c>
      <c r="Q52" s="13"/>
      <c r="R52" s="13"/>
      <c r="S52" s="14"/>
      <c r="T52" s="50"/>
      <c r="U52" s="37"/>
      <c r="V52" s="37"/>
    </row>
    <row r="53" s="35" customFormat="1" ht="30" customHeight="1" spans="1:22">
      <c r="A53" s="6">
        <v>50</v>
      </c>
      <c r="B53" s="6">
        <v>50</v>
      </c>
      <c r="C53" s="6" t="s">
        <v>66</v>
      </c>
      <c r="D53" s="6">
        <v>162293</v>
      </c>
      <c r="E53" s="7">
        <v>11667.97</v>
      </c>
      <c r="F53" s="7">
        <v>0</v>
      </c>
      <c r="G53" s="2">
        <f t="shared" si="0"/>
        <v>173960.97</v>
      </c>
      <c r="H53" s="9">
        <v>159088</v>
      </c>
      <c r="I53" s="7">
        <v>9883.34</v>
      </c>
      <c r="J53" s="7">
        <v>3205</v>
      </c>
      <c r="K53" s="12">
        <f t="shared" si="1"/>
        <v>172176.34</v>
      </c>
      <c r="L53" s="12">
        <f t="shared" si="2"/>
        <v>3205</v>
      </c>
      <c r="M53" s="12">
        <f t="shared" si="3"/>
        <v>1784.63</v>
      </c>
      <c r="N53" s="12">
        <f t="shared" si="4"/>
        <v>-3205</v>
      </c>
      <c r="O53" s="12">
        <f t="shared" si="5"/>
        <v>1784.63</v>
      </c>
      <c r="P53" s="14"/>
      <c r="Q53" s="13" t="s">
        <v>17</v>
      </c>
      <c r="R53" s="13"/>
      <c r="S53" s="14"/>
      <c r="T53" s="50"/>
      <c r="U53" s="37"/>
      <c r="V53" s="37"/>
    </row>
    <row r="54" s="35" customFormat="1" ht="30" customHeight="1" spans="1:22">
      <c r="A54" s="6">
        <v>51</v>
      </c>
      <c r="B54" s="6">
        <v>51</v>
      </c>
      <c r="C54" s="6" t="s">
        <v>67</v>
      </c>
      <c r="D54" s="6">
        <v>474436.8</v>
      </c>
      <c r="E54" s="7">
        <v>51393.3</v>
      </c>
      <c r="F54" s="7">
        <v>0</v>
      </c>
      <c r="G54" s="2">
        <f t="shared" si="0"/>
        <v>525830.1</v>
      </c>
      <c r="H54" s="9">
        <v>474436.8</v>
      </c>
      <c r="I54" s="7">
        <v>40433.88</v>
      </c>
      <c r="J54" s="7">
        <v>0</v>
      </c>
      <c r="K54" s="12">
        <f t="shared" si="1"/>
        <v>514870.68</v>
      </c>
      <c r="L54" s="12">
        <f t="shared" si="2"/>
        <v>0</v>
      </c>
      <c r="M54" s="12">
        <f t="shared" si="3"/>
        <v>10959.42</v>
      </c>
      <c r="N54" s="12">
        <f t="shared" si="4"/>
        <v>0</v>
      </c>
      <c r="O54" s="12">
        <f t="shared" si="5"/>
        <v>10959.42</v>
      </c>
      <c r="P54" s="49"/>
      <c r="Q54" s="13" t="s">
        <v>17</v>
      </c>
      <c r="R54" s="13"/>
      <c r="S54" s="14"/>
      <c r="T54" s="50"/>
      <c r="U54" s="37"/>
      <c r="V54" s="37"/>
    </row>
    <row r="55" s="35" customFormat="1" ht="30" customHeight="1" spans="1:22">
      <c r="A55" s="6">
        <v>52</v>
      </c>
      <c r="B55" s="6">
        <v>52</v>
      </c>
      <c r="C55" s="6" t="s">
        <v>68</v>
      </c>
      <c r="D55" s="6">
        <v>65627</v>
      </c>
      <c r="E55" s="7">
        <v>4531.01</v>
      </c>
      <c r="F55" s="7">
        <v>0</v>
      </c>
      <c r="G55" s="2">
        <f t="shared" si="0"/>
        <v>70158.01</v>
      </c>
      <c r="H55" s="9">
        <v>64891</v>
      </c>
      <c r="I55" s="7">
        <v>4531.01</v>
      </c>
      <c r="J55" s="7">
        <v>736</v>
      </c>
      <c r="K55" s="12">
        <f t="shared" si="1"/>
        <v>70158.01</v>
      </c>
      <c r="L55" s="12">
        <f t="shared" si="2"/>
        <v>736</v>
      </c>
      <c r="M55" s="12">
        <f t="shared" si="3"/>
        <v>0</v>
      </c>
      <c r="N55" s="12">
        <f t="shared" si="4"/>
        <v>-736</v>
      </c>
      <c r="O55" s="12">
        <f t="shared" si="5"/>
        <v>0</v>
      </c>
      <c r="P55" s="48" t="s">
        <v>16</v>
      </c>
      <c r="Q55" s="13"/>
      <c r="R55" s="13"/>
      <c r="S55" s="14"/>
      <c r="T55" s="50"/>
      <c r="U55" s="37"/>
      <c r="V55" s="37"/>
    </row>
    <row r="56" s="35" customFormat="1" ht="30" customHeight="1" spans="1:22">
      <c r="A56" s="6">
        <v>53</v>
      </c>
      <c r="B56" s="6">
        <v>53</v>
      </c>
      <c r="C56" s="6" t="s">
        <v>69</v>
      </c>
      <c r="D56" s="6">
        <v>31640</v>
      </c>
      <c r="E56" s="7">
        <v>1811.05</v>
      </c>
      <c r="F56" s="7">
        <v>0</v>
      </c>
      <c r="G56" s="2">
        <f t="shared" si="0"/>
        <v>33451.05</v>
      </c>
      <c r="H56" s="6">
        <v>31640</v>
      </c>
      <c r="I56" s="7">
        <v>1811.05</v>
      </c>
      <c r="J56" s="7">
        <v>0</v>
      </c>
      <c r="K56" s="12">
        <f t="shared" si="1"/>
        <v>33451.05</v>
      </c>
      <c r="L56" s="12">
        <f t="shared" si="2"/>
        <v>0</v>
      </c>
      <c r="M56" s="12">
        <f t="shared" si="3"/>
        <v>0</v>
      </c>
      <c r="N56" s="12">
        <f t="shared" si="4"/>
        <v>0</v>
      </c>
      <c r="O56" s="12">
        <f t="shared" si="5"/>
        <v>0</v>
      </c>
      <c r="P56" s="48" t="s">
        <v>16</v>
      </c>
      <c r="Q56" s="13"/>
      <c r="R56" s="13"/>
      <c r="S56" s="14"/>
      <c r="T56" s="50"/>
      <c r="U56" s="37"/>
      <c r="V56" s="37"/>
    </row>
    <row r="57" s="35" customFormat="1" ht="30" customHeight="1" spans="1:22">
      <c r="A57" s="6">
        <v>54</v>
      </c>
      <c r="B57" s="6">
        <v>54</v>
      </c>
      <c r="C57" s="6" t="s">
        <v>70</v>
      </c>
      <c r="D57" s="6">
        <v>144870</v>
      </c>
      <c r="E57" s="7">
        <v>481.69</v>
      </c>
      <c r="F57" s="7">
        <v>0</v>
      </c>
      <c r="G57" s="2">
        <f t="shared" si="0"/>
        <v>145351.69</v>
      </c>
      <c r="H57" s="6">
        <v>144870</v>
      </c>
      <c r="I57" s="7">
        <v>0</v>
      </c>
      <c r="J57" s="7">
        <v>0</v>
      </c>
      <c r="K57" s="12">
        <f t="shared" si="1"/>
        <v>144870</v>
      </c>
      <c r="L57" s="12">
        <f t="shared" si="2"/>
        <v>0</v>
      </c>
      <c r="M57" s="12">
        <f>E57</f>
        <v>481.69</v>
      </c>
      <c r="N57" s="12">
        <f t="shared" si="4"/>
        <v>0</v>
      </c>
      <c r="O57" s="12">
        <f t="shared" si="5"/>
        <v>481.69</v>
      </c>
      <c r="P57" s="14"/>
      <c r="Q57" s="13"/>
      <c r="R57" s="13"/>
      <c r="S57" s="14" t="s">
        <v>19</v>
      </c>
      <c r="T57" s="50"/>
      <c r="U57" s="37"/>
      <c r="V57" s="37"/>
    </row>
    <row r="58" s="35" customFormat="1" ht="30" customHeight="1" spans="1:22">
      <c r="A58" s="6">
        <v>55</v>
      </c>
      <c r="B58" s="6">
        <v>55</v>
      </c>
      <c r="C58" s="6" t="s">
        <v>71</v>
      </c>
      <c r="D58" s="6">
        <v>12070</v>
      </c>
      <c r="E58" s="7">
        <v>40.13</v>
      </c>
      <c r="F58" s="7">
        <v>0</v>
      </c>
      <c r="G58" s="2">
        <f t="shared" si="0"/>
        <v>12110.13</v>
      </c>
      <c r="H58" s="9">
        <v>12070</v>
      </c>
      <c r="I58" s="7">
        <v>40.13</v>
      </c>
      <c r="J58" s="7">
        <v>0</v>
      </c>
      <c r="K58" s="12">
        <f t="shared" si="1"/>
        <v>12110.13</v>
      </c>
      <c r="L58" s="12">
        <f t="shared" si="2"/>
        <v>0</v>
      </c>
      <c r="M58" s="12">
        <f t="shared" si="3"/>
        <v>0</v>
      </c>
      <c r="N58" s="12">
        <f t="shared" si="4"/>
        <v>0</v>
      </c>
      <c r="O58" s="12">
        <f t="shared" si="5"/>
        <v>0</v>
      </c>
      <c r="P58" s="48" t="s">
        <v>16</v>
      </c>
      <c r="Q58" s="13"/>
      <c r="R58" s="13"/>
      <c r="S58" s="14"/>
      <c r="T58" s="50"/>
      <c r="U58" s="37"/>
      <c r="V58" s="37"/>
    </row>
    <row r="59" s="35" customFormat="1" ht="30" customHeight="1" spans="1:22">
      <c r="A59" s="6">
        <v>56</v>
      </c>
      <c r="B59" s="6">
        <v>56</v>
      </c>
      <c r="C59" s="6" t="s">
        <v>72</v>
      </c>
      <c r="D59" s="6">
        <v>750925.04</v>
      </c>
      <c r="E59" s="7">
        <v>74641.95</v>
      </c>
      <c r="F59" s="13">
        <v>5655</v>
      </c>
      <c r="G59" s="2">
        <f t="shared" si="0"/>
        <v>831221.99</v>
      </c>
      <c r="H59" s="6">
        <v>750925.04</v>
      </c>
      <c r="I59" s="7">
        <v>31538.85</v>
      </c>
      <c r="J59" s="7">
        <v>5655</v>
      </c>
      <c r="K59" s="12">
        <f t="shared" si="1"/>
        <v>788118.89</v>
      </c>
      <c r="L59" s="12">
        <f t="shared" si="2"/>
        <v>0</v>
      </c>
      <c r="M59" s="12">
        <f t="shared" si="3"/>
        <v>43103.1</v>
      </c>
      <c r="N59" s="12">
        <f t="shared" si="4"/>
        <v>0</v>
      </c>
      <c r="O59" s="12">
        <f t="shared" si="5"/>
        <v>43103.1</v>
      </c>
      <c r="P59" s="14"/>
      <c r="Q59" s="13" t="s">
        <v>17</v>
      </c>
      <c r="R59" s="13"/>
      <c r="S59" s="14"/>
      <c r="T59" s="50"/>
      <c r="U59" s="37"/>
      <c r="V59" s="37"/>
    </row>
    <row r="60" s="35" customFormat="1" ht="30" customHeight="1" spans="1:22">
      <c r="A60" s="6">
        <v>57</v>
      </c>
      <c r="B60" s="6">
        <v>57</v>
      </c>
      <c r="C60" s="6" t="s">
        <v>73</v>
      </c>
      <c r="D60" s="6">
        <v>358212</v>
      </c>
      <c r="E60" s="7">
        <v>37306.29</v>
      </c>
      <c r="F60" s="13">
        <v>0</v>
      </c>
      <c r="G60" s="2">
        <f t="shared" si="0"/>
        <v>395518.29</v>
      </c>
      <c r="H60" s="9">
        <v>358212</v>
      </c>
      <c r="I60" s="7">
        <v>27143.51</v>
      </c>
      <c r="J60" s="7">
        <v>0</v>
      </c>
      <c r="K60" s="12">
        <f t="shared" si="1"/>
        <v>385355.51</v>
      </c>
      <c r="L60" s="12">
        <f t="shared" si="2"/>
        <v>0</v>
      </c>
      <c r="M60" s="12">
        <f t="shared" si="3"/>
        <v>10162.78</v>
      </c>
      <c r="N60" s="12">
        <f t="shared" si="4"/>
        <v>0</v>
      </c>
      <c r="O60" s="12">
        <f t="shared" si="5"/>
        <v>10162.78</v>
      </c>
      <c r="P60" s="14"/>
      <c r="Q60" s="13" t="s">
        <v>17</v>
      </c>
      <c r="R60" s="13"/>
      <c r="S60" s="14"/>
      <c r="T60" s="50"/>
      <c r="U60" s="37"/>
      <c r="V60" s="37"/>
    </row>
    <row r="61" s="35" customFormat="1" ht="30" customHeight="1" spans="1:22">
      <c r="A61" s="6">
        <v>58</v>
      </c>
      <c r="B61" s="6">
        <v>58</v>
      </c>
      <c r="C61" s="6" t="s">
        <v>74</v>
      </c>
      <c r="D61" s="6">
        <v>320016</v>
      </c>
      <c r="E61" s="7">
        <v>36625</v>
      </c>
      <c r="F61" s="13">
        <v>7700</v>
      </c>
      <c r="G61" s="2">
        <f t="shared" si="0"/>
        <v>364341</v>
      </c>
      <c r="H61" s="9">
        <v>320016</v>
      </c>
      <c r="I61" s="7">
        <v>19320.97</v>
      </c>
      <c r="J61" s="7">
        <v>3000</v>
      </c>
      <c r="K61" s="12">
        <f t="shared" si="1"/>
        <v>342336.97</v>
      </c>
      <c r="L61" s="12">
        <f t="shared" si="2"/>
        <v>0</v>
      </c>
      <c r="M61" s="12">
        <f t="shared" si="3"/>
        <v>17304.03</v>
      </c>
      <c r="N61" s="12">
        <f t="shared" si="4"/>
        <v>4700</v>
      </c>
      <c r="O61" s="12">
        <f t="shared" si="5"/>
        <v>22004.03</v>
      </c>
      <c r="P61" s="14"/>
      <c r="Q61" s="13" t="s">
        <v>17</v>
      </c>
      <c r="R61" s="13"/>
      <c r="S61" s="14"/>
      <c r="T61" s="50"/>
      <c r="U61" s="37"/>
      <c r="V61" s="37"/>
    </row>
    <row r="62" s="35" customFormat="1" ht="30" customHeight="1" spans="1:22">
      <c r="A62" s="6">
        <v>59</v>
      </c>
      <c r="B62" s="6">
        <v>59</v>
      </c>
      <c r="C62" s="6" t="s">
        <v>75</v>
      </c>
      <c r="D62" s="6">
        <v>631266.25</v>
      </c>
      <c r="E62" s="7">
        <v>48596</v>
      </c>
      <c r="F62" s="13">
        <v>0</v>
      </c>
      <c r="G62" s="2">
        <f t="shared" si="0"/>
        <v>679862.25</v>
      </c>
      <c r="H62" s="9">
        <v>628266.25</v>
      </c>
      <c r="I62" s="7">
        <v>43538.85</v>
      </c>
      <c r="J62" s="7">
        <v>3000</v>
      </c>
      <c r="K62" s="12">
        <f t="shared" si="1"/>
        <v>674805.1</v>
      </c>
      <c r="L62" s="12">
        <f t="shared" si="2"/>
        <v>3000</v>
      </c>
      <c r="M62" s="12">
        <f t="shared" si="3"/>
        <v>5057.15</v>
      </c>
      <c r="N62" s="12">
        <f t="shared" si="4"/>
        <v>-3000</v>
      </c>
      <c r="O62" s="12">
        <f t="shared" si="5"/>
        <v>5057.15</v>
      </c>
      <c r="P62" s="14"/>
      <c r="Q62" s="13" t="s">
        <v>17</v>
      </c>
      <c r="R62" s="13"/>
      <c r="S62" s="14"/>
      <c r="T62" s="50"/>
      <c r="U62" s="37"/>
      <c r="V62" s="37"/>
    </row>
    <row r="63" s="35" customFormat="1" ht="30" customHeight="1" spans="1:22">
      <c r="A63" s="6">
        <v>60</v>
      </c>
      <c r="B63" s="6">
        <v>60</v>
      </c>
      <c r="C63" s="6" t="s">
        <v>76</v>
      </c>
      <c r="D63" s="6">
        <v>67860</v>
      </c>
      <c r="E63" s="7">
        <v>5070.84</v>
      </c>
      <c r="F63" s="7">
        <v>0</v>
      </c>
      <c r="G63" s="2">
        <f t="shared" si="0"/>
        <v>72930.84</v>
      </c>
      <c r="H63" s="6">
        <v>67860</v>
      </c>
      <c r="I63" s="7">
        <v>1377.56</v>
      </c>
      <c r="J63" s="7">
        <v>0</v>
      </c>
      <c r="K63" s="12">
        <f t="shared" si="1"/>
        <v>69237.56</v>
      </c>
      <c r="L63" s="12">
        <f t="shared" si="2"/>
        <v>0</v>
      </c>
      <c r="M63" s="12">
        <f t="shared" si="3"/>
        <v>3693.28</v>
      </c>
      <c r="N63" s="12">
        <f t="shared" si="4"/>
        <v>0</v>
      </c>
      <c r="O63" s="12">
        <f t="shared" si="5"/>
        <v>3693.28</v>
      </c>
      <c r="P63" s="14"/>
      <c r="Q63" s="13" t="s">
        <v>17</v>
      </c>
      <c r="R63" s="13"/>
      <c r="S63" s="14"/>
      <c r="T63" s="50"/>
      <c r="U63" s="37"/>
      <c r="V63" s="37"/>
    </row>
    <row r="64" s="35" customFormat="1" ht="30" customHeight="1" spans="1:22">
      <c r="A64" s="43">
        <v>61</v>
      </c>
      <c r="B64" s="43">
        <v>61</v>
      </c>
      <c r="C64" s="43" t="s">
        <v>77</v>
      </c>
      <c r="D64" s="43">
        <v>30760</v>
      </c>
      <c r="E64" s="46">
        <v>0</v>
      </c>
      <c r="F64" s="46">
        <v>0</v>
      </c>
      <c r="G64" s="2">
        <f t="shared" si="0"/>
        <v>30760</v>
      </c>
      <c r="H64" s="43">
        <f>SUM(E64:G64)</f>
        <v>30760</v>
      </c>
      <c r="I64" s="46">
        <v>0</v>
      </c>
      <c r="J64" s="46">
        <v>0</v>
      </c>
      <c r="K64" s="12">
        <f t="shared" si="1"/>
        <v>30760</v>
      </c>
      <c r="L64" s="12">
        <f t="shared" si="2"/>
        <v>0</v>
      </c>
      <c r="M64" s="12">
        <f t="shared" si="3"/>
        <v>0</v>
      </c>
      <c r="N64" s="12">
        <f t="shared" si="4"/>
        <v>0</v>
      </c>
      <c r="O64" s="12">
        <f t="shared" si="5"/>
        <v>0</v>
      </c>
      <c r="P64" s="48" t="s">
        <v>16</v>
      </c>
      <c r="Q64" s="53"/>
      <c r="R64" s="53"/>
      <c r="S64" s="49"/>
      <c r="T64" s="50"/>
      <c r="U64" s="37"/>
      <c r="V64" s="37"/>
    </row>
    <row r="65" s="35" customFormat="1" ht="30" customHeight="1" spans="1:22">
      <c r="A65" s="6">
        <v>62</v>
      </c>
      <c r="B65" s="6">
        <v>62</v>
      </c>
      <c r="C65" s="6" t="s">
        <v>78</v>
      </c>
      <c r="D65" s="6">
        <v>417042.2</v>
      </c>
      <c r="E65" s="7">
        <v>0</v>
      </c>
      <c r="F65" s="7">
        <v>0</v>
      </c>
      <c r="G65" s="2">
        <f t="shared" si="0"/>
        <v>417042.2</v>
      </c>
      <c r="H65" s="9">
        <v>417042.2</v>
      </c>
      <c r="I65" s="7">
        <v>0</v>
      </c>
      <c r="J65" s="7">
        <v>0</v>
      </c>
      <c r="K65" s="12">
        <f t="shared" si="1"/>
        <v>417042.2</v>
      </c>
      <c r="L65" s="12">
        <f t="shared" si="2"/>
        <v>0</v>
      </c>
      <c r="M65" s="12">
        <f t="shared" si="3"/>
        <v>0</v>
      </c>
      <c r="N65" s="12">
        <f t="shared" si="4"/>
        <v>0</v>
      </c>
      <c r="O65" s="12">
        <f t="shared" si="5"/>
        <v>0</v>
      </c>
      <c r="P65" s="48" t="s">
        <v>16</v>
      </c>
      <c r="Q65" s="13"/>
      <c r="R65" s="13"/>
      <c r="S65" s="14"/>
      <c r="T65" s="50"/>
      <c r="U65" s="37"/>
      <c r="V65" s="37"/>
    </row>
    <row r="66" s="35" customFormat="1" ht="30" customHeight="1" spans="1:22">
      <c r="A66" s="6">
        <v>63</v>
      </c>
      <c r="B66" s="6">
        <v>63</v>
      </c>
      <c r="C66" s="6" t="s">
        <v>79</v>
      </c>
      <c r="D66" s="6">
        <v>103028</v>
      </c>
      <c r="E66" s="7">
        <v>5433.12</v>
      </c>
      <c r="F66" s="7">
        <v>0</v>
      </c>
      <c r="G66" s="2">
        <f t="shared" si="0"/>
        <v>108461.12</v>
      </c>
      <c r="H66" s="9">
        <v>100800</v>
      </c>
      <c r="I66" s="7">
        <v>5433.12</v>
      </c>
      <c r="J66" s="7">
        <v>2228</v>
      </c>
      <c r="K66" s="12">
        <f t="shared" si="1"/>
        <v>108461.12</v>
      </c>
      <c r="L66" s="12">
        <f t="shared" si="2"/>
        <v>2228</v>
      </c>
      <c r="M66" s="12">
        <f t="shared" si="3"/>
        <v>0</v>
      </c>
      <c r="N66" s="12">
        <f t="shared" si="4"/>
        <v>-2228</v>
      </c>
      <c r="O66" s="12">
        <f t="shared" si="5"/>
        <v>0</v>
      </c>
      <c r="P66" s="48" t="s">
        <v>16</v>
      </c>
      <c r="Q66" s="13"/>
      <c r="R66" s="13"/>
      <c r="S66" s="14"/>
      <c r="T66" s="50"/>
      <c r="U66" s="37"/>
      <c r="V66" s="37"/>
    </row>
    <row r="67" s="35" customFormat="1" ht="30" customHeight="1" spans="1:22">
      <c r="A67" s="6">
        <v>64</v>
      </c>
      <c r="B67" s="6">
        <v>64</v>
      </c>
      <c r="C67" s="6" t="s">
        <v>80</v>
      </c>
      <c r="D67" s="6">
        <v>248904.93</v>
      </c>
      <c r="E67" s="7">
        <v>0</v>
      </c>
      <c r="F67" s="7">
        <v>0</v>
      </c>
      <c r="G67" s="2">
        <f t="shared" si="0"/>
        <v>248904.93</v>
      </c>
      <c r="H67" s="6">
        <v>248904.93</v>
      </c>
      <c r="I67" s="7">
        <v>0</v>
      </c>
      <c r="J67" s="7">
        <v>0</v>
      </c>
      <c r="K67" s="12">
        <f t="shared" si="1"/>
        <v>248904.93</v>
      </c>
      <c r="L67" s="12">
        <f t="shared" si="2"/>
        <v>0</v>
      </c>
      <c r="M67" s="12">
        <f t="shared" si="3"/>
        <v>0</v>
      </c>
      <c r="N67" s="12">
        <f t="shared" si="4"/>
        <v>0</v>
      </c>
      <c r="O67" s="12">
        <f t="shared" si="5"/>
        <v>0</v>
      </c>
      <c r="P67" s="48" t="s">
        <v>16</v>
      </c>
      <c r="Q67" s="13"/>
      <c r="R67" s="13"/>
      <c r="S67" s="14"/>
      <c r="T67" s="50"/>
      <c r="U67" s="37"/>
      <c r="V67" s="37"/>
    </row>
    <row r="68" s="35" customFormat="1" ht="30" customHeight="1" spans="1:22">
      <c r="A68" s="6">
        <v>65</v>
      </c>
      <c r="B68" s="6">
        <v>65</v>
      </c>
      <c r="C68" s="6" t="s">
        <v>81</v>
      </c>
      <c r="D68" s="6">
        <v>129168</v>
      </c>
      <c r="E68" s="7">
        <v>9492</v>
      </c>
      <c r="F68" s="7">
        <v>0</v>
      </c>
      <c r="G68" s="2">
        <f t="shared" si="0"/>
        <v>138660</v>
      </c>
      <c r="H68" s="9">
        <v>127750</v>
      </c>
      <c r="I68" s="7">
        <v>6997.51</v>
      </c>
      <c r="J68" s="7">
        <v>1418</v>
      </c>
      <c r="K68" s="12">
        <f t="shared" si="1"/>
        <v>136165.51</v>
      </c>
      <c r="L68" s="12">
        <f t="shared" si="2"/>
        <v>1418</v>
      </c>
      <c r="M68" s="12">
        <f t="shared" si="3"/>
        <v>2494.49</v>
      </c>
      <c r="N68" s="12">
        <f t="shared" si="4"/>
        <v>-1418</v>
      </c>
      <c r="O68" s="12">
        <f t="shared" si="5"/>
        <v>2494.49</v>
      </c>
      <c r="P68" s="14"/>
      <c r="Q68" s="13" t="s">
        <v>17</v>
      </c>
      <c r="R68" s="13"/>
      <c r="S68" s="14"/>
      <c r="T68" s="50"/>
      <c r="U68" s="37"/>
      <c r="V68" s="37"/>
    </row>
    <row r="69" s="35" customFormat="1" ht="30" customHeight="1" spans="1:22">
      <c r="A69" s="6">
        <v>66</v>
      </c>
      <c r="B69" s="6">
        <v>66</v>
      </c>
      <c r="C69" s="6" t="s">
        <v>82</v>
      </c>
      <c r="D69" s="6">
        <v>335664</v>
      </c>
      <c r="E69" s="7">
        <v>0</v>
      </c>
      <c r="F69" s="7">
        <v>0</v>
      </c>
      <c r="G69" s="2">
        <f t="shared" ref="G69:G132" si="8">SUM(D69:F69)</f>
        <v>335664</v>
      </c>
      <c r="H69" s="9">
        <v>332520</v>
      </c>
      <c r="I69" s="7">
        <v>0</v>
      </c>
      <c r="J69" s="7">
        <v>3144</v>
      </c>
      <c r="K69" s="12">
        <f t="shared" ref="K69:K132" si="9">H69+I69+J69</f>
        <v>335664</v>
      </c>
      <c r="L69" s="12">
        <f t="shared" ref="L69:L132" si="10">D69-H69</f>
        <v>3144</v>
      </c>
      <c r="M69" s="12">
        <f t="shared" ref="M69:M132" si="11">E69-I69</f>
        <v>0</v>
      </c>
      <c r="N69" s="12">
        <f t="shared" ref="N69:N132" si="12">F69-J69</f>
        <v>-3144</v>
      </c>
      <c r="O69" s="12">
        <f t="shared" ref="O69:O132" si="13">L69+M69+N69</f>
        <v>0</v>
      </c>
      <c r="P69" s="48" t="s">
        <v>16</v>
      </c>
      <c r="Q69" s="13"/>
      <c r="R69" s="13"/>
      <c r="S69" s="14"/>
      <c r="T69" s="50"/>
      <c r="U69" s="37"/>
      <c r="V69" s="37"/>
    </row>
    <row r="70" s="35" customFormat="1" ht="30" customHeight="1" spans="1:22">
      <c r="A70" s="6">
        <v>67</v>
      </c>
      <c r="B70" s="6">
        <v>67</v>
      </c>
      <c r="C70" s="6" t="s">
        <v>83</v>
      </c>
      <c r="D70" s="6">
        <v>117363.75</v>
      </c>
      <c r="E70" s="7">
        <v>0</v>
      </c>
      <c r="F70" s="7">
        <v>0</v>
      </c>
      <c r="G70" s="2">
        <f t="shared" si="8"/>
        <v>117363.75</v>
      </c>
      <c r="H70" s="6">
        <v>117363.75</v>
      </c>
      <c r="I70" s="7">
        <v>0</v>
      </c>
      <c r="J70" s="7">
        <v>0</v>
      </c>
      <c r="K70" s="2">
        <f>SUM(H70:J70)</f>
        <v>117363.75</v>
      </c>
      <c r="L70" s="12">
        <f t="shared" si="10"/>
        <v>0</v>
      </c>
      <c r="M70" s="12">
        <f t="shared" si="11"/>
        <v>0</v>
      </c>
      <c r="N70" s="12">
        <f t="shared" si="12"/>
        <v>0</v>
      </c>
      <c r="O70" s="12">
        <f t="shared" si="13"/>
        <v>0</v>
      </c>
      <c r="P70" s="48" t="s">
        <v>16</v>
      </c>
      <c r="Q70" s="13"/>
      <c r="R70" s="13"/>
      <c r="S70" s="14"/>
      <c r="T70" s="50"/>
      <c r="U70" s="37"/>
      <c r="V70" s="37"/>
    </row>
    <row r="71" s="35" customFormat="1" ht="30" customHeight="1" spans="1:22">
      <c r="A71" s="6">
        <v>68</v>
      </c>
      <c r="B71" s="6">
        <v>68</v>
      </c>
      <c r="C71" s="6" t="s">
        <v>84</v>
      </c>
      <c r="D71" s="7">
        <v>1000000</v>
      </c>
      <c r="E71" s="7">
        <v>59675</v>
      </c>
      <c r="F71" s="13">
        <v>11900</v>
      </c>
      <c r="G71" s="2">
        <f t="shared" si="8"/>
        <v>1071575</v>
      </c>
      <c r="H71" s="7">
        <v>1000000</v>
      </c>
      <c r="I71" s="7">
        <v>59675</v>
      </c>
      <c r="J71" s="13">
        <v>11900</v>
      </c>
      <c r="K71" s="12">
        <f t="shared" si="9"/>
        <v>1071575</v>
      </c>
      <c r="L71" s="12">
        <f t="shared" si="10"/>
        <v>0</v>
      </c>
      <c r="M71" s="12">
        <f t="shared" si="11"/>
        <v>0</v>
      </c>
      <c r="N71" s="12">
        <f t="shared" si="12"/>
        <v>0</v>
      </c>
      <c r="O71" s="12">
        <f t="shared" si="13"/>
        <v>0</v>
      </c>
      <c r="P71" s="48" t="s">
        <v>16</v>
      </c>
      <c r="Q71" s="13"/>
      <c r="R71" s="13"/>
      <c r="S71" s="14"/>
      <c r="T71" s="50"/>
      <c r="U71" s="37"/>
      <c r="V71" s="37"/>
    </row>
    <row r="72" s="35" customFormat="1" ht="30" customHeight="1" spans="1:22">
      <c r="A72" s="6">
        <v>69</v>
      </c>
      <c r="B72" s="6">
        <v>69</v>
      </c>
      <c r="C72" s="6" t="s">
        <v>85</v>
      </c>
      <c r="D72" s="7">
        <v>9000</v>
      </c>
      <c r="E72" s="7">
        <v>204.5</v>
      </c>
      <c r="F72" s="13">
        <v>0</v>
      </c>
      <c r="G72" s="2">
        <f t="shared" si="8"/>
        <v>9204.5</v>
      </c>
      <c r="H72" s="7">
        <v>9000</v>
      </c>
      <c r="I72" s="7">
        <v>179.5</v>
      </c>
      <c r="J72" s="13">
        <v>25</v>
      </c>
      <c r="K72" s="12">
        <f t="shared" si="9"/>
        <v>9204.5</v>
      </c>
      <c r="L72" s="12">
        <f t="shared" si="10"/>
        <v>0</v>
      </c>
      <c r="M72" s="12">
        <f t="shared" si="11"/>
        <v>25</v>
      </c>
      <c r="N72" s="12">
        <f t="shared" si="12"/>
        <v>-25</v>
      </c>
      <c r="O72" s="12">
        <f t="shared" si="13"/>
        <v>0</v>
      </c>
      <c r="P72" s="48" t="s">
        <v>16</v>
      </c>
      <c r="Q72" s="13"/>
      <c r="R72" s="13"/>
      <c r="S72" s="14"/>
      <c r="T72" s="50"/>
      <c r="U72" s="37"/>
      <c r="V72" s="37"/>
    </row>
    <row r="73" s="35" customFormat="1" ht="30" customHeight="1" spans="1:22">
      <c r="A73" s="6">
        <v>70</v>
      </c>
      <c r="B73" s="6">
        <v>70</v>
      </c>
      <c r="C73" s="6"/>
      <c r="D73" s="7">
        <v>14060</v>
      </c>
      <c r="E73" s="7">
        <v>265.18</v>
      </c>
      <c r="F73" s="13">
        <v>0</v>
      </c>
      <c r="G73" s="2">
        <f t="shared" si="8"/>
        <v>14325.18</v>
      </c>
      <c r="H73" s="9">
        <v>14060</v>
      </c>
      <c r="I73" s="7">
        <v>113.18</v>
      </c>
      <c r="J73" s="7">
        <v>152</v>
      </c>
      <c r="K73" s="12">
        <f t="shared" si="9"/>
        <v>14325.18</v>
      </c>
      <c r="L73" s="12">
        <f t="shared" si="10"/>
        <v>0</v>
      </c>
      <c r="M73" s="12">
        <f t="shared" si="11"/>
        <v>152</v>
      </c>
      <c r="N73" s="12">
        <f t="shared" si="12"/>
        <v>-152</v>
      </c>
      <c r="O73" s="12">
        <f t="shared" si="13"/>
        <v>0</v>
      </c>
      <c r="P73" s="48" t="s">
        <v>16</v>
      </c>
      <c r="Q73" s="13"/>
      <c r="R73" s="13"/>
      <c r="S73" s="14"/>
      <c r="T73" s="50"/>
      <c r="U73" s="37"/>
      <c r="V73" s="37"/>
    </row>
    <row r="74" s="35" customFormat="1" ht="30" customHeight="1" spans="1:22">
      <c r="A74" s="6">
        <v>71</v>
      </c>
      <c r="B74" s="6">
        <v>71</v>
      </c>
      <c r="C74" s="6"/>
      <c r="D74" s="7">
        <v>177000</v>
      </c>
      <c r="E74" s="7">
        <v>6473.33</v>
      </c>
      <c r="F74" s="13">
        <v>0</v>
      </c>
      <c r="G74" s="2">
        <f t="shared" si="8"/>
        <v>183473.33</v>
      </c>
      <c r="H74" s="7">
        <v>177000</v>
      </c>
      <c r="I74" s="7">
        <v>4553.33</v>
      </c>
      <c r="J74" s="13">
        <v>1920</v>
      </c>
      <c r="K74" s="12">
        <f t="shared" si="9"/>
        <v>183473.33</v>
      </c>
      <c r="L74" s="12">
        <f t="shared" si="10"/>
        <v>0</v>
      </c>
      <c r="M74" s="12">
        <f t="shared" si="11"/>
        <v>1920</v>
      </c>
      <c r="N74" s="12">
        <f t="shared" si="12"/>
        <v>-1920</v>
      </c>
      <c r="O74" s="12">
        <f t="shared" si="13"/>
        <v>0</v>
      </c>
      <c r="P74" s="48" t="s">
        <v>16</v>
      </c>
      <c r="Q74" s="13"/>
      <c r="R74" s="13"/>
      <c r="S74" s="14"/>
      <c r="T74" s="50"/>
      <c r="U74" s="37"/>
      <c r="V74" s="37"/>
    </row>
    <row r="75" s="35" customFormat="1" ht="30" customHeight="1" spans="1:22">
      <c r="A75" s="6">
        <v>72</v>
      </c>
      <c r="B75" s="6">
        <v>72</v>
      </c>
      <c r="C75" s="6"/>
      <c r="D75" s="7">
        <v>545097.2</v>
      </c>
      <c r="E75" s="7">
        <v>26230.75</v>
      </c>
      <c r="F75" s="13">
        <v>0</v>
      </c>
      <c r="G75" s="2">
        <f t="shared" si="8"/>
        <v>571327.95</v>
      </c>
      <c r="H75" s="7">
        <v>545097.2</v>
      </c>
      <c r="I75" s="7">
        <v>16979.78</v>
      </c>
      <c r="J75" s="13">
        <v>9250.97</v>
      </c>
      <c r="K75" s="12">
        <f t="shared" si="9"/>
        <v>571327.95</v>
      </c>
      <c r="L75" s="12">
        <f t="shared" si="10"/>
        <v>0</v>
      </c>
      <c r="M75" s="12">
        <f t="shared" si="11"/>
        <v>9250.97</v>
      </c>
      <c r="N75" s="12">
        <f t="shared" si="12"/>
        <v>-9250.97</v>
      </c>
      <c r="O75" s="12">
        <f t="shared" si="13"/>
        <v>0</v>
      </c>
      <c r="P75" s="48" t="s">
        <v>16</v>
      </c>
      <c r="Q75" s="13"/>
      <c r="R75" s="13"/>
      <c r="S75" s="14"/>
      <c r="T75" s="50"/>
      <c r="U75" s="37"/>
      <c r="V75" s="37"/>
    </row>
    <row r="76" s="35" customFormat="1" ht="30" customHeight="1" spans="1:22">
      <c r="A76" s="6">
        <v>73</v>
      </c>
      <c r="B76" s="6">
        <v>73</v>
      </c>
      <c r="C76" s="6"/>
      <c r="D76" s="7">
        <v>38373</v>
      </c>
      <c r="E76" s="7">
        <v>1716.34</v>
      </c>
      <c r="F76" s="13">
        <v>0</v>
      </c>
      <c r="G76" s="2">
        <f t="shared" si="8"/>
        <v>40089.34</v>
      </c>
      <c r="H76" s="7">
        <v>38373</v>
      </c>
      <c r="I76" s="7">
        <v>1336.34</v>
      </c>
      <c r="J76" s="13">
        <v>380</v>
      </c>
      <c r="K76" s="12">
        <f t="shared" si="9"/>
        <v>40089.34</v>
      </c>
      <c r="L76" s="12">
        <f t="shared" si="10"/>
        <v>0</v>
      </c>
      <c r="M76" s="12">
        <f t="shared" si="11"/>
        <v>380</v>
      </c>
      <c r="N76" s="12">
        <f t="shared" si="12"/>
        <v>-380</v>
      </c>
      <c r="O76" s="12">
        <f t="shared" si="13"/>
        <v>0</v>
      </c>
      <c r="P76" s="48" t="s">
        <v>16</v>
      </c>
      <c r="Q76" s="13"/>
      <c r="R76" s="13"/>
      <c r="S76" s="14"/>
      <c r="T76" s="50"/>
      <c r="U76" s="37"/>
      <c r="V76" s="37"/>
    </row>
    <row r="77" s="35" customFormat="1" ht="30" customHeight="1" spans="1:22">
      <c r="A77" s="6">
        <v>74</v>
      </c>
      <c r="B77" s="6">
        <v>74</v>
      </c>
      <c r="C77" s="6"/>
      <c r="D77" s="7">
        <v>6290</v>
      </c>
      <c r="E77" s="7">
        <v>246.25</v>
      </c>
      <c r="F77" s="13">
        <v>0</v>
      </c>
      <c r="G77" s="2">
        <f t="shared" si="8"/>
        <v>6536.25</v>
      </c>
      <c r="H77" s="7">
        <v>6290</v>
      </c>
      <c r="I77" s="7">
        <v>221.25</v>
      </c>
      <c r="J77" s="13">
        <v>25</v>
      </c>
      <c r="K77" s="12">
        <f t="shared" si="9"/>
        <v>6536.25</v>
      </c>
      <c r="L77" s="12">
        <f t="shared" si="10"/>
        <v>0</v>
      </c>
      <c r="M77" s="12">
        <f t="shared" si="11"/>
        <v>25</v>
      </c>
      <c r="N77" s="12">
        <f t="shared" si="12"/>
        <v>-25</v>
      </c>
      <c r="O77" s="12">
        <f t="shared" si="13"/>
        <v>0</v>
      </c>
      <c r="P77" s="48" t="s">
        <v>16</v>
      </c>
      <c r="Q77" s="13"/>
      <c r="R77" s="13"/>
      <c r="S77" s="14"/>
      <c r="T77" s="50"/>
      <c r="U77" s="37"/>
      <c r="V77" s="37"/>
    </row>
    <row r="78" s="35" customFormat="1" ht="30" customHeight="1" spans="1:22">
      <c r="A78" s="6">
        <v>75</v>
      </c>
      <c r="B78" s="6">
        <v>75</v>
      </c>
      <c r="C78" s="6"/>
      <c r="D78" s="7">
        <v>68000</v>
      </c>
      <c r="E78" s="7">
        <v>3165.7</v>
      </c>
      <c r="F78" s="13">
        <v>0</v>
      </c>
      <c r="G78" s="2">
        <f t="shared" si="8"/>
        <v>71165.7</v>
      </c>
      <c r="H78" s="7">
        <v>68000</v>
      </c>
      <c r="I78" s="7">
        <v>2415.7</v>
      </c>
      <c r="J78" s="13">
        <v>750</v>
      </c>
      <c r="K78" s="12">
        <f t="shared" si="9"/>
        <v>71165.7</v>
      </c>
      <c r="L78" s="12">
        <f t="shared" si="10"/>
        <v>0</v>
      </c>
      <c r="M78" s="12">
        <f t="shared" si="11"/>
        <v>750</v>
      </c>
      <c r="N78" s="12">
        <f t="shared" si="12"/>
        <v>-750</v>
      </c>
      <c r="O78" s="12">
        <f t="shared" si="13"/>
        <v>0</v>
      </c>
      <c r="P78" s="48" t="s">
        <v>16</v>
      </c>
      <c r="Q78" s="13"/>
      <c r="R78" s="13"/>
      <c r="S78" s="14"/>
      <c r="T78" s="50"/>
      <c r="U78" s="37"/>
      <c r="V78" s="37"/>
    </row>
    <row r="79" s="35" customFormat="1" ht="30" customHeight="1" spans="1:22">
      <c r="A79" s="6">
        <v>76</v>
      </c>
      <c r="B79" s="6">
        <v>76</v>
      </c>
      <c r="C79" s="6" t="s">
        <v>86</v>
      </c>
      <c r="D79" s="7">
        <v>33326.78</v>
      </c>
      <c r="E79" s="7">
        <v>0</v>
      </c>
      <c r="F79" s="13">
        <v>307</v>
      </c>
      <c r="G79" s="2">
        <f t="shared" si="8"/>
        <v>33633.78</v>
      </c>
      <c r="H79" s="7">
        <v>33326.78</v>
      </c>
      <c r="I79" s="7">
        <v>0</v>
      </c>
      <c r="J79" s="13">
        <v>307</v>
      </c>
      <c r="K79" s="12">
        <f t="shared" si="9"/>
        <v>33633.78</v>
      </c>
      <c r="L79" s="12">
        <f t="shared" si="10"/>
        <v>0</v>
      </c>
      <c r="M79" s="12">
        <f t="shared" si="11"/>
        <v>0</v>
      </c>
      <c r="N79" s="12">
        <f t="shared" si="12"/>
        <v>0</v>
      </c>
      <c r="O79" s="12">
        <f t="shared" si="13"/>
        <v>0</v>
      </c>
      <c r="P79" s="48" t="s">
        <v>16</v>
      </c>
      <c r="Q79" s="13"/>
      <c r="R79" s="13"/>
      <c r="S79" s="14"/>
      <c r="T79" s="50"/>
      <c r="U79" s="37"/>
      <c r="V79" s="37"/>
    </row>
    <row r="80" s="35" customFormat="1" ht="30" customHeight="1" spans="1:22">
      <c r="A80" s="6">
        <v>77</v>
      </c>
      <c r="B80" s="6">
        <v>77</v>
      </c>
      <c r="C80" s="6" t="s">
        <v>87</v>
      </c>
      <c r="D80" s="7">
        <v>105124.61</v>
      </c>
      <c r="E80" s="7">
        <v>0</v>
      </c>
      <c r="F80" s="13">
        <v>0</v>
      </c>
      <c r="G80" s="2">
        <f t="shared" si="8"/>
        <v>105124.61</v>
      </c>
      <c r="H80" s="7">
        <v>105124.61</v>
      </c>
      <c r="I80" s="7">
        <v>0</v>
      </c>
      <c r="J80" s="13">
        <v>0</v>
      </c>
      <c r="K80" s="12">
        <f t="shared" si="9"/>
        <v>105124.61</v>
      </c>
      <c r="L80" s="12">
        <f t="shared" si="10"/>
        <v>0</v>
      </c>
      <c r="M80" s="12">
        <f t="shared" si="11"/>
        <v>0</v>
      </c>
      <c r="N80" s="12">
        <f t="shared" si="12"/>
        <v>0</v>
      </c>
      <c r="O80" s="12">
        <f t="shared" si="13"/>
        <v>0</v>
      </c>
      <c r="P80" s="48" t="s">
        <v>16</v>
      </c>
      <c r="Q80" s="13"/>
      <c r="R80" s="13"/>
      <c r="S80" s="14"/>
      <c r="T80" s="50"/>
      <c r="U80" s="37"/>
      <c r="V80" s="37"/>
    </row>
    <row r="81" s="35" customFormat="1" ht="30" customHeight="1" spans="1:22">
      <c r="A81" s="6">
        <v>78</v>
      </c>
      <c r="B81" s="6">
        <v>78</v>
      </c>
      <c r="C81" s="6" t="s">
        <v>88</v>
      </c>
      <c r="D81" s="7">
        <v>10378.6</v>
      </c>
      <c r="E81" s="7">
        <v>463</v>
      </c>
      <c r="F81" s="13">
        <v>0</v>
      </c>
      <c r="G81" s="2">
        <f t="shared" si="8"/>
        <v>10841.6</v>
      </c>
      <c r="H81" s="9">
        <v>10323.6</v>
      </c>
      <c r="I81" s="7">
        <v>460.69</v>
      </c>
      <c r="J81" s="7">
        <v>0</v>
      </c>
      <c r="K81" s="12">
        <f t="shared" si="9"/>
        <v>10784.29</v>
      </c>
      <c r="L81" s="12">
        <f t="shared" si="10"/>
        <v>55</v>
      </c>
      <c r="M81" s="12">
        <f t="shared" si="11"/>
        <v>2.31</v>
      </c>
      <c r="N81" s="12">
        <f t="shared" si="12"/>
        <v>0</v>
      </c>
      <c r="O81" s="12">
        <f t="shared" si="13"/>
        <v>57.31</v>
      </c>
      <c r="P81" s="14"/>
      <c r="Q81" s="13" t="s">
        <v>17</v>
      </c>
      <c r="R81" s="13"/>
      <c r="S81" s="14"/>
      <c r="T81" s="50"/>
      <c r="U81" s="37"/>
      <c r="V81" s="37"/>
    </row>
    <row r="82" s="35" customFormat="1" ht="30" customHeight="1" spans="1:22">
      <c r="A82" s="6">
        <v>79</v>
      </c>
      <c r="B82" s="6">
        <v>79</v>
      </c>
      <c r="C82" s="6" t="s">
        <v>89</v>
      </c>
      <c r="D82" s="7">
        <v>200000</v>
      </c>
      <c r="E82" s="7">
        <v>30800</v>
      </c>
      <c r="F82" s="13">
        <v>0</v>
      </c>
      <c r="G82" s="2">
        <f t="shared" si="8"/>
        <v>230800</v>
      </c>
      <c r="H82" s="9">
        <v>200000</v>
      </c>
      <c r="I82" s="7">
        <v>11725</v>
      </c>
      <c r="J82" s="7">
        <v>0</v>
      </c>
      <c r="K82" s="12">
        <f t="shared" si="9"/>
        <v>211725</v>
      </c>
      <c r="L82" s="12">
        <f t="shared" si="10"/>
        <v>0</v>
      </c>
      <c r="M82" s="12">
        <f t="shared" si="11"/>
        <v>19075</v>
      </c>
      <c r="N82" s="12">
        <f t="shared" si="12"/>
        <v>0</v>
      </c>
      <c r="O82" s="12">
        <f t="shared" si="13"/>
        <v>19075</v>
      </c>
      <c r="P82" s="13"/>
      <c r="Q82" s="13" t="s">
        <v>17</v>
      </c>
      <c r="R82" s="13"/>
      <c r="S82" s="14"/>
      <c r="T82" s="50"/>
      <c r="U82" s="37"/>
      <c r="V82" s="37"/>
    </row>
    <row r="83" s="35" customFormat="1" ht="30" customHeight="1" spans="1:22">
      <c r="A83" s="6">
        <v>80</v>
      </c>
      <c r="B83" s="6">
        <v>80</v>
      </c>
      <c r="C83" s="6" t="s">
        <v>90</v>
      </c>
      <c r="D83" s="7">
        <v>203570</v>
      </c>
      <c r="E83" s="7">
        <v>31349.78</v>
      </c>
      <c r="F83" s="13">
        <v>0</v>
      </c>
      <c r="G83" s="2">
        <f t="shared" si="8"/>
        <v>234919.78</v>
      </c>
      <c r="H83" s="9">
        <v>203570</v>
      </c>
      <c r="I83" s="7">
        <v>11934.29</v>
      </c>
      <c r="J83" s="7">
        <v>0</v>
      </c>
      <c r="K83" s="12">
        <f t="shared" si="9"/>
        <v>215504.29</v>
      </c>
      <c r="L83" s="12">
        <f t="shared" si="10"/>
        <v>0</v>
      </c>
      <c r="M83" s="12">
        <f t="shared" si="11"/>
        <v>19415.49</v>
      </c>
      <c r="N83" s="12">
        <f t="shared" si="12"/>
        <v>0</v>
      </c>
      <c r="O83" s="12">
        <f t="shared" si="13"/>
        <v>19415.49</v>
      </c>
      <c r="P83" s="13"/>
      <c r="Q83" s="13" t="s">
        <v>17</v>
      </c>
      <c r="R83" s="13"/>
      <c r="S83" s="14"/>
      <c r="T83" s="50"/>
      <c r="U83" s="37"/>
      <c r="V83" s="37"/>
    </row>
    <row r="84" s="35" customFormat="1" ht="30" customHeight="1" spans="1:22">
      <c r="A84" s="6">
        <v>81</v>
      </c>
      <c r="B84" s="6">
        <v>81</v>
      </c>
      <c r="C84" s="6" t="s">
        <v>91</v>
      </c>
      <c r="D84" s="7">
        <v>126430</v>
      </c>
      <c r="E84" s="7">
        <v>19470</v>
      </c>
      <c r="F84" s="13">
        <v>0</v>
      </c>
      <c r="G84" s="2">
        <f t="shared" si="8"/>
        <v>145900</v>
      </c>
      <c r="H84" s="9">
        <v>126430</v>
      </c>
      <c r="I84" s="7">
        <v>7411.96</v>
      </c>
      <c r="J84" s="7">
        <v>0</v>
      </c>
      <c r="K84" s="12">
        <f t="shared" si="9"/>
        <v>133841.96</v>
      </c>
      <c r="L84" s="12">
        <f t="shared" si="10"/>
        <v>0</v>
      </c>
      <c r="M84" s="12">
        <f t="shared" si="11"/>
        <v>12058.04</v>
      </c>
      <c r="N84" s="12">
        <f t="shared" si="12"/>
        <v>0</v>
      </c>
      <c r="O84" s="12">
        <f t="shared" si="13"/>
        <v>12058.04</v>
      </c>
      <c r="P84" s="13"/>
      <c r="Q84" s="13" t="s">
        <v>17</v>
      </c>
      <c r="R84" s="13"/>
      <c r="S84" s="14"/>
      <c r="T84" s="50"/>
      <c r="U84" s="37"/>
      <c r="V84" s="37"/>
    </row>
    <row r="85" s="35" customFormat="1" ht="30" customHeight="1" spans="1:22">
      <c r="A85" s="6">
        <v>82</v>
      </c>
      <c r="B85" s="6">
        <v>82</v>
      </c>
      <c r="C85" s="6" t="s">
        <v>92</v>
      </c>
      <c r="D85" s="7">
        <v>4872</v>
      </c>
      <c r="E85" s="7">
        <v>289.0314</v>
      </c>
      <c r="F85" s="13">
        <v>25</v>
      </c>
      <c r="G85" s="2">
        <f t="shared" si="8"/>
        <v>5186.0314</v>
      </c>
      <c r="H85" s="7">
        <v>4872</v>
      </c>
      <c r="I85" s="7">
        <v>289.03</v>
      </c>
      <c r="J85" s="13">
        <v>25</v>
      </c>
      <c r="K85" s="12">
        <f t="shared" si="9"/>
        <v>5186.03</v>
      </c>
      <c r="L85" s="12">
        <f t="shared" si="10"/>
        <v>0</v>
      </c>
      <c r="M85" s="12">
        <f t="shared" si="11"/>
        <v>0.00140000000004648</v>
      </c>
      <c r="N85" s="12">
        <f t="shared" si="12"/>
        <v>0</v>
      </c>
      <c r="O85" s="12">
        <f t="shared" si="13"/>
        <v>0.00140000000004648</v>
      </c>
      <c r="P85" s="48" t="s">
        <v>16</v>
      </c>
      <c r="Q85" s="13"/>
      <c r="R85" s="13"/>
      <c r="S85" s="14"/>
      <c r="T85" s="50"/>
      <c r="U85" s="37"/>
      <c r="V85" s="37"/>
    </row>
    <row r="86" s="35" customFormat="1" ht="30" customHeight="1" spans="1:22">
      <c r="A86" s="6">
        <v>83</v>
      </c>
      <c r="B86" s="6">
        <v>83</v>
      </c>
      <c r="C86" s="6"/>
      <c r="D86" s="7">
        <v>32286</v>
      </c>
      <c r="E86" s="7">
        <v>113</v>
      </c>
      <c r="F86" s="13">
        <v>607.15</v>
      </c>
      <c r="G86" s="2">
        <f t="shared" si="8"/>
        <v>33006.15</v>
      </c>
      <c r="H86" s="7">
        <v>32286</v>
      </c>
      <c r="I86" s="7">
        <v>113</v>
      </c>
      <c r="J86" s="13">
        <v>607.15</v>
      </c>
      <c r="K86" s="12">
        <f t="shared" si="9"/>
        <v>33006.15</v>
      </c>
      <c r="L86" s="12">
        <f t="shared" si="10"/>
        <v>0</v>
      </c>
      <c r="M86" s="12">
        <f t="shared" si="11"/>
        <v>0</v>
      </c>
      <c r="N86" s="12">
        <f t="shared" si="12"/>
        <v>0</v>
      </c>
      <c r="O86" s="12">
        <f t="shared" si="13"/>
        <v>0</v>
      </c>
      <c r="P86" s="48" t="s">
        <v>16</v>
      </c>
      <c r="Q86" s="13"/>
      <c r="R86" s="13"/>
      <c r="S86" s="14"/>
      <c r="T86" s="50"/>
      <c r="U86" s="37"/>
      <c r="V86" s="37"/>
    </row>
    <row r="87" s="35" customFormat="1" ht="30" customHeight="1" spans="1:22">
      <c r="A87" s="6">
        <v>84</v>
      </c>
      <c r="B87" s="6">
        <v>84</v>
      </c>
      <c r="C87" s="6" t="s">
        <v>93</v>
      </c>
      <c r="D87" s="7">
        <v>24330.16</v>
      </c>
      <c r="E87" s="7">
        <v>1983.54</v>
      </c>
      <c r="F87" s="13">
        <v>0</v>
      </c>
      <c r="G87" s="2">
        <f t="shared" si="8"/>
        <v>26313.7</v>
      </c>
      <c r="H87" s="9">
        <v>24330.16</v>
      </c>
      <c r="I87" s="7">
        <v>1749.95</v>
      </c>
      <c r="J87" s="7">
        <v>0</v>
      </c>
      <c r="K87" s="12">
        <f t="shared" si="9"/>
        <v>26080.11</v>
      </c>
      <c r="L87" s="12">
        <f t="shared" si="10"/>
        <v>0</v>
      </c>
      <c r="M87" s="12">
        <f t="shared" si="11"/>
        <v>233.59</v>
      </c>
      <c r="N87" s="12">
        <f t="shared" si="12"/>
        <v>0</v>
      </c>
      <c r="O87" s="12">
        <f t="shared" si="13"/>
        <v>233.59</v>
      </c>
      <c r="P87" s="13"/>
      <c r="Q87" s="13" t="s">
        <v>17</v>
      </c>
      <c r="R87" s="13"/>
      <c r="S87" s="14"/>
      <c r="T87" s="50"/>
      <c r="U87" s="37"/>
      <c r="V87" s="37"/>
    </row>
    <row r="88" s="35" customFormat="1" ht="30" customHeight="1" spans="1:22">
      <c r="A88" s="6">
        <v>85</v>
      </c>
      <c r="B88" s="6">
        <v>85</v>
      </c>
      <c r="C88" s="6" t="s">
        <v>94</v>
      </c>
      <c r="D88" s="7">
        <v>11740</v>
      </c>
      <c r="E88" s="7">
        <v>0</v>
      </c>
      <c r="F88" s="13">
        <v>0</v>
      </c>
      <c r="G88" s="2">
        <f t="shared" si="8"/>
        <v>11740</v>
      </c>
      <c r="H88" s="7">
        <v>11740</v>
      </c>
      <c r="I88" s="7">
        <v>0</v>
      </c>
      <c r="J88" s="13">
        <v>0</v>
      </c>
      <c r="K88" s="12">
        <f t="shared" si="9"/>
        <v>11740</v>
      </c>
      <c r="L88" s="12">
        <f t="shared" si="10"/>
        <v>0</v>
      </c>
      <c r="M88" s="12">
        <f t="shared" si="11"/>
        <v>0</v>
      </c>
      <c r="N88" s="12">
        <f t="shared" si="12"/>
        <v>0</v>
      </c>
      <c r="O88" s="12">
        <f t="shared" si="13"/>
        <v>0</v>
      </c>
      <c r="P88" s="48" t="s">
        <v>16</v>
      </c>
      <c r="Q88" s="13"/>
      <c r="R88" s="13"/>
      <c r="S88" s="14"/>
      <c r="T88" s="50"/>
      <c r="U88" s="37"/>
      <c r="V88" s="37"/>
    </row>
    <row r="89" s="35" customFormat="1" ht="30" customHeight="1" spans="1:22">
      <c r="A89" s="6">
        <v>86</v>
      </c>
      <c r="B89" s="6">
        <v>86</v>
      </c>
      <c r="C89" s="6" t="s">
        <v>95</v>
      </c>
      <c r="D89" s="7">
        <v>143110</v>
      </c>
      <c r="E89" s="7">
        <v>0</v>
      </c>
      <c r="F89" s="13">
        <v>0</v>
      </c>
      <c r="G89" s="2">
        <f t="shared" si="8"/>
        <v>143110</v>
      </c>
      <c r="H89" s="7">
        <v>143110</v>
      </c>
      <c r="I89" s="7">
        <v>0</v>
      </c>
      <c r="J89" s="13">
        <v>0</v>
      </c>
      <c r="K89" s="12">
        <f t="shared" si="9"/>
        <v>143110</v>
      </c>
      <c r="L89" s="12">
        <f t="shared" si="10"/>
        <v>0</v>
      </c>
      <c r="M89" s="12">
        <f t="shared" si="11"/>
        <v>0</v>
      </c>
      <c r="N89" s="12">
        <f t="shared" si="12"/>
        <v>0</v>
      </c>
      <c r="O89" s="12">
        <f t="shared" si="13"/>
        <v>0</v>
      </c>
      <c r="P89" s="48" t="s">
        <v>16</v>
      </c>
      <c r="Q89" s="13"/>
      <c r="R89" s="13"/>
      <c r="S89" s="14"/>
      <c r="T89" s="50"/>
      <c r="U89" s="37"/>
      <c r="V89" s="37"/>
    </row>
    <row r="90" s="35" customFormat="1" ht="30" customHeight="1" spans="1:22">
      <c r="A90" s="6">
        <v>87</v>
      </c>
      <c r="B90" s="6">
        <v>87</v>
      </c>
      <c r="C90" s="6" t="s">
        <v>96</v>
      </c>
      <c r="D90" s="7">
        <v>88510</v>
      </c>
      <c r="E90" s="7">
        <v>0</v>
      </c>
      <c r="F90" s="13">
        <v>0</v>
      </c>
      <c r="G90" s="2">
        <f t="shared" si="8"/>
        <v>88510</v>
      </c>
      <c r="H90" s="9"/>
      <c r="I90" s="7"/>
      <c r="J90" s="7"/>
      <c r="K90" s="12"/>
      <c r="L90" s="12"/>
      <c r="M90" s="12"/>
      <c r="N90" s="12"/>
      <c r="O90" s="12"/>
      <c r="P90" s="14"/>
      <c r="Q90" s="13"/>
      <c r="R90" s="13"/>
      <c r="S90" s="14" t="s">
        <v>19</v>
      </c>
      <c r="T90" s="50"/>
      <c r="U90" s="37"/>
      <c r="V90" s="37"/>
    </row>
    <row r="91" s="35" customFormat="1" ht="30" customHeight="1" spans="1:22">
      <c r="A91" s="6">
        <v>88</v>
      </c>
      <c r="B91" s="6">
        <v>88</v>
      </c>
      <c r="C91" s="6" t="s">
        <v>97</v>
      </c>
      <c r="D91" s="7">
        <v>671778.07</v>
      </c>
      <c r="E91" s="7">
        <v>0</v>
      </c>
      <c r="F91" s="13">
        <v>0</v>
      </c>
      <c r="G91" s="2">
        <f t="shared" si="8"/>
        <v>671778.07</v>
      </c>
      <c r="H91" s="7">
        <v>671778.07</v>
      </c>
      <c r="I91" s="7">
        <v>0</v>
      </c>
      <c r="J91" s="13">
        <v>0</v>
      </c>
      <c r="K91" s="12">
        <f t="shared" si="9"/>
        <v>671778.07</v>
      </c>
      <c r="L91" s="12">
        <f t="shared" si="10"/>
        <v>0</v>
      </c>
      <c r="M91" s="12">
        <f t="shared" si="11"/>
        <v>0</v>
      </c>
      <c r="N91" s="12">
        <f t="shared" si="12"/>
        <v>0</v>
      </c>
      <c r="O91" s="12">
        <f t="shared" si="13"/>
        <v>0</v>
      </c>
      <c r="P91" s="48" t="s">
        <v>16</v>
      </c>
      <c r="Q91" s="13"/>
      <c r="R91" s="13"/>
      <c r="S91" s="14"/>
      <c r="T91" s="50"/>
      <c r="U91" s="37"/>
      <c r="V91" s="37"/>
    </row>
    <row r="92" s="35" customFormat="1" ht="30" customHeight="1" spans="1:22">
      <c r="A92" s="6">
        <v>89</v>
      </c>
      <c r="B92" s="6">
        <v>89</v>
      </c>
      <c r="C92" s="6" t="s">
        <v>98</v>
      </c>
      <c r="D92" s="20">
        <v>390138.76</v>
      </c>
      <c r="E92" s="20">
        <v>33932.3</v>
      </c>
      <c r="F92" s="21">
        <v>0</v>
      </c>
      <c r="G92" s="2">
        <f t="shared" si="8"/>
        <v>424071.06</v>
      </c>
      <c r="H92" s="22">
        <v>390138.76</v>
      </c>
      <c r="I92" s="20">
        <v>33932.3</v>
      </c>
      <c r="J92" s="20">
        <v>0</v>
      </c>
      <c r="K92" s="12">
        <f t="shared" si="9"/>
        <v>424071.06</v>
      </c>
      <c r="L92" s="12">
        <f t="shared" si="10"/>
        <v>0</v>
      </c>
      <c r="M92" s="12">
        <f t="shared" si="11"/>
        <v>0</v>
      </c>
      <c r="N92" s="12">
        <f t="shared" si="12"/>
        <v>0</v>
      </c>
      <c r="O92" s="12">
        <f t="shared" si="13"/>
        <v>0</v>
      </c>
      <c r="P92" s="48" t="s">
        <v>16</v>
      </c>
      <c r="Q92" s="21"/>
      <c r="R92" s="21"/>
      <c r="S92" s="24"/>
      <c r="T92" s="50"/>
      <c r="U92" s="37"/>
      <c r="V92" s="37"/>
    </row>
    <row r="93" s="35" customFormat="1" ht="30" customHeight="1" spans="1:22">
      <c r="A93" s="6">
        <v>90</v>
      </c>
      <c r="B93" s="6">
        <v>90</v>
      </c>
      <c r="C93" s="6" t="s">
        <v>99</v>
      </c>
      <c r="D93" s="20">
        <v>271849.1</v>
      </c>
      <c r="E93" s="20">
        <v>0</v>
      </c>
      <c r="F93" s="21">
        <v>0</v>
      </c>
      <c r="G93" s="2">
        <f t="shared" si="8"/>
        <v>271849.1</v>
      </c>
      <c r="H93" s="20">
        <v>271849.1</v>
      </c>
      <c r="I93" s="20">
        <v>0</v>
      </c>
      <c r="J93" s="21">
        <v>0</v>
      </c>
      <c r="K93" s="12">
        <f t="shared" si="9"/>
        <v>271849.1</v>
      </c>
      <c r="L93" s="12">
        <f t="shared" si="10"/>
        <v>0</v>
      </c>
      <c r="M93" s="12">
        <f t="shared" si="11"/>
        <v>0</v>
      </c>
      <c r="N93" s="12">
        <f t="shared" si="12"/>
        <v>0</v>
      </c>
      <c r="O93" s="12">
        <f t="shared" si="13"/>
        <v>0</v>
      </c>
      <c r="P93" s="48" t="s">
        <v>16</v>
      </c>
      <c r="Q93" s="21"/>
      <c r="R93" s="21"/>
      <c r="S93" s="24"/>
      <c r="T93" s="50"/>
      <c r="U93" s="37"/>
      <c r="V93" s="37"/>
    </row>
    <row r="94" s="35" customFormat="1" ht="30" customHeight="1" spans="1:22">
      <c r="A94" s="6">
        <v>91</v>
      </c>
      <c r="B94" s="6">
        <v>91</v>
      </c>
      <c r="C94" s="6" t="s">
        <v>100</v>
      </c>
      <c r="D94" s="22">
        <v>100000</v>
      </c>
      <c r="E94" s="20">
        <v>0</v>
      </c>
      <c r="F94" s="20">
        <v>1150</v>
      </c>
      <c r="G94" s="2">
        <f t="shared" si="8"/>
        <v>101150</v>
      </c>
      <c r="H94" s="22">
        <v>100000</v>
      </c>
      <c r="I94" s="20">
        <v>0</v>
      </c>
      <c r="J94" s="20">
        <v>1150</v>
      </c>
      <c r="K94" s="12">
        <f t="shared" si="9"/>
        <v>101150</v>
      </c>
      <c r="L94" s="12">
        <f t="shared" si="10"/>
        <v>0</v>
      </c>
      <c r="M94" s="12">
        <f t="shared" si="11"/>
        <v>0</v>
      </c>
      <c r="N94" s="12">
        <f t="shared" si="12"/>
        <v>0</v>
      </c>
      <c r="O94" s="12">
        <f t="shared" si="13"/>
        <v>0</v>
      </c>
      <c r="P94" s="48" t="s">
        <v>16</v>
      </c>
      <c r="Q94" s="21"/>
      <c r="R94" s="21"/>
      <c r="S94" s="24"/>
      <c r="T94" s="50"/>
      <c r="U94" s="37"/>
      <c r="V94" s="37"/>
    </row>
    <row r="95" s="35" customFormat="1" ht="30" customHeight="1" spans="1:22">
      <c r="A95" s="6">
        <v>92</v>
      </c>
      <c r="B95" s="6">
        <v>92</v>
      </c>
      <c r="C95" s="6" t="s">
        <v>101</v>
      </c>
      <c r="D95" s="20">
        <v>144974.22</v>
      </c>
      <c r="E95" s="20">
        <v>488.6</v>
      </c>
      <c r="F95" s="21">
        <v>0</v>
      </c>
      <c r="G95" s="2">
        <f t="shared" si="8"/>
        <v>145462.82</v>
      </c>
      <c r="H95" s="20">
        <v>144974.22</v>
      </c>
      <c r="I95" s="20">
        <v>488.6</v>
      </c>
      <c r="J95" s="21">
        <v>0</v>
      </c>
      <c r="K95" s="12">
        <f t="shared" si="9"/>
        <v>145462.82</v>
      </c>
      <c r="L95" s="12">
        <f t="shared" si="10"/>
        <v>0</v>
      </c>
      <c r="M95" s="12">
        <f t="shared" si="11"/>
        <v>0</v>
      </c>
      <c r="N95" s="12">
        <f t="shared" si="12"/>
        <v>0</v>
      </c>
      <c r="O95" s="12">
        <f t="shared" si="13"/>
        <v>0</v>
      </c>
      <c r="P95" s="48" t="s">
        <v>16</v>
      </c>
      <c r="Q95" s="21"/>
      <c r="R95" s="21"/>
      <c r="S95" s="24"/>
      <c r="T95" s="50"/>
      <c r="U95" s="37"/>
      <c r="V95" s="37"/>
    </row>
    <row r="96" s="35" customFormat="1" ht="30" customHeight="1" spans="1:22">
      <c r="A96" s="43">
        <v>93</v>
      </c>
      <c r="B96" s="43">
        <v>93</v>
      </c>
      <c r="C96" s="43" t="s">
        <v>102</v>
      </c>
      <c r="D96" s="55">
        <v>17770</v>
      </c>
      <c r="E96" s="55">
        <v>0</v>
      </c>
      <c r="F96" s="56">
        <v>0</v>
      </c>
      <c r="G96" s="2">
        <f t="shared" si="8"/>
        <v>17770</v>
      </c>
      <c r="H96" s="57">
        <v>17770</v>
      </c>
      <c r="I96" s="55">
        <v>0</v>
      </c>
      <c r="J96" s="55">
        <v>0</v>
      </c>
      <c r="K96" s="12">
        <f t="shared" si="9"/>
        <v>17770</v>
      </c>
      <c r="L96" s="12">
        <f t="shared" si="10"/>
        <v>0</v>
      </c>
      <c r="M96" s="12">
        <f t="shared" si="11"/>
        <v>0</v>
      </c>
      <c r="N96" s="12">
        <f t="shared" si="12"/>
        <v>0</v>
      </c>
      <c r="O96" s="12">
        <f t="shared" si="13"/>
        <v>0</v>
      </c>
      <c r="P96" s="48" t="s">
        <v>16</v>
      </c>
      <c r="Q96" s="56"/>
      <c r="R96" s="56"/>
      <c r="S96" s="60"/>
      <c r="T96" s="50"/>
      <c r="U96" s="37"/>
      <c r="V96" s="37"/>
    </row>
    <row r="97" s="35" customFormat="1" ht="30" customHeight="1" spans="1:22">
      <c r="A97" s="6">
        <v>94</v>
      </c>
      <c r="B97" s="6">
        <v>94</v>
      </c>
      <c r="C97" s="6" t="s">
        <v>103</v>
      </c>
      <c r="D97" s="20">
        <v>49430</v>
      </c>
      <c r="E97" s="20">
        <v>4238.62</v>
      </c>
      <c r="F97" s="21">
        <v>0</v>
      </c>
      <c r="G97" s="2">
        <f t="shared" si="8"/>
        <v>53668.62</v>
      </c>
      <c r="H97" s="22">
        <v>49430</v>
      </c>
      <c r="I97" s="20">
        <v>4238.62</v>
      </c>
      <c r="J97" s="20">
        <v>0</v>
      </c>
      <c r="K97" s="12">
        <f t="shared" si="9"/>
        <v>53668.62</v>
      </c>
      <c r="L97" s="12">
        <f t="shared" si="10"/>
        <v>0</v>
      </c>
      <c r="M97" s="12">
        <f t="shared" si="11"/>
        <v>0</v>
      </c>
      <c r="N97" s="12">
        <f t="shared" si="12"/>
        <v>0</v>
      </c>
      <c r="O97" s="12">
        <f t="shared" si="13"/>
        <v>0</v>
      </c>
      <c r="P97" s="48" t="s">
        <v>16</v>
      </c>
      <c r="Q97" s="21"/>
      <c r="R97" s="21"/>
      <c r="S97" s="24"/>
      <c r="T97" s="50"/>
      <c r="U97" s="37"/>
      <c r="V97" s="37"/>
    </row>
    <row r="98" s="35" customFormat="1" ht="30" customHeight="1" spans="1:22">
      <c r="A98" s="6">
        <v>95</v>
      </c>
      <c r="B98" s="6">
        <v>95</v>
      </c>
      <c r="C98" s="6" t="s">
        <v>104</v>
      </c>
      <c r="D98" s="20">
        <v>38661.1</v>
      </c>
      <c r="E98" s="20">
        <v>1765.8</v>
      </c>
      <c r="F98" s="21">
        <v>0</v>
      </c>
      <c r="G98" s="2">
        <f t="shared" si="8"/>
        <v>40426.9</v>
      </c>
      <c r="H98" s="20">
        <v>38661.1</v>
      </c>
      <c r="I98" s="20">
        <v>798.4</v>
      </c>
      <c r="J98" s="20">
        <v>0</v>
      </c>
      <c r="K98" s="12">
        <f t="shared" si="9"/>
        <v>39459.5</v>
      </c>
      <c r="L98" s="12">
        <f t="shared" si="10"/>
        <v>0</v>
      </c>
      <c r="M98" s="12">
        <f t="shared" si="11"/>
        <v>967.4</v>
      </c>
      <c r="N98" s="12">
        <f t="shared" si="12"/>
        <v>0</v>
      </c>
      <c r="O98" s="12">
        <f t="shared" si="13"/>
        <v>967.4</v>
      </c>
      <c r="P98" s="24"/>
      <c r="Q98" s="21" t="s">
        <v>17</v>
      </c>
      <c r="R98" s="21"/>
      <c r="S98" s="24"/>
      <c r="T98" s="50"/>
      <c r="U98" s="37"/>
      <c r="V98" s="37"/>
    </row>
    <row r="99" s="35" customFormat="1" ht="30" customHeight="1" spans="1:22">
      <c r="A99" s="6">
        <v>96</v>
      </c>
      <c r="B99" s="6">
        <v>96</v>
      </c>
      <c r="C99" s="6" t="s">
        <v>105</v>
      </c>
      <c r="D99" s="20">
        <v>300000</v>
      </c>
      <c r="E99" s="20">
        <v>33442.5</v>
      </c>
      <c r="F99" s="21">
        <v>0</v>
      </c>
      <c r="G99" s="2">
        <f t="shared" si="8"/>
        <v>333442.5</v>
      </c>
      <c r="H99" s="22">
        <v>300000</v>
      </c>
      <c r="I99" s="20">
        <v>25042.5</v>
      </c>
      <c r="J99" s="20">
        <v>0</v>
      </c>
      <c r="K99" s="12">
        <f t="shared" si="9"/>
        <v>325042.5</v>
      </c>
      <c r="L99" s="12">
        <f t="shared" si="10"/>
        <v>0</v>
      </c>
      <c r="M99" s="12">
        <f t="shared" si="11"/>
        <v>8400</v>
      </c>
      <c r="N99" s="12">
        <f t="shared" si="12"/>
        <v>0</v>
      </c>
      <c r="O99" s="12">
        <f t="shared" si="13"/>
        <v>8400</v>
      </c>
      <c r="P99" s="24"/>
      <c r="Q99" s="21" t="s">
        <v>17</v>
      </c>
      <c r="R99" s="21"/>
      <c r="S99" s="24"/>
      <c r="T99" s="50"/>
      <c r="U99" s="37"/>
      <c r="V99" s="37"/>
    </row>
    <row r="100" s="35" customFormat="1" ht="30" customHeight="1" spans="1:22">
      <c r="A100" s="6">
        <v>97</v>
      </c>
      <c r="B100" s="6">
        <v>97</v>
      </c>
      <c r="C100" s="6" t="s">
        <v>106</v>
      </c>
      <c r="D100" s="20">
        <v>191045.84</v>
      </c>
      <c r="E100" s="20">
        <v>14476.5</v>
      </c>
      <c r="F100" s="21">
        <v>0</v>
      </c>
      <c r="G100" s="2">
        <f t="shared" si="8"/>
        <v>205522.34</v>
      </c>
      <c r="H100" s="20">
        <v>191045.84</v>
      </c>
      <c r="I100" s="20">
        <v>14476.5</v>
      </c>
      <c r="J100" s="20">
        <v>0</v>
      </c>
      <c r="K100" s="12">
        <f t="shared" si="9"/>
        <v>205522.34</v>
      </c>
      <c r="L100" s="12">
        <f t="shared" si="10"/>
        <v>0</v>
      </c>
      <c r="M100" s="12">
        <f t="shared" si="11"/>
        <v>0</v>
      </c>
      <c r="N100" s="12">
        <f t="shared" si="12"/>
        <v>0</v>
      </c>
      <c r="O100" s="12">
        <f t="shared" si="13"/>
        <v>0</v>
      </c>
      <c r="P100" s="48" t="s">
        <v>16</v>
      </c>
      <c r="Q100" s="21"/>
      <c r="R100" s="21"/>
      <c r="S100" s="24"/>
      <c r="T100" s="50"/>
      <c r="U100" s="37"/>
      <c r="V100" s="37"/>
    </row>
    <row r="101" s="35" customFormat="1" ht="30" customHeight="1" spans="1:22">
      <c r="A101" s="43">
        <v>98</v>
      </c>
      <c r="B101" s="43">
        <v>98</v>
      </c>
      <c r="C101" s="43" t="s">
        <v>107</v>
      </c>
      <c r="D101" s="55">
        <v>65245</v>
      </c>
      <c r="E101" s="55">
        <v>5410</v>
      </c>
      <c r="F101" s="56">
        <v>0</v>
      </c>
      <c r="G101" s="2">
        <f t="shared" si="8"/>
        <v>70655</v>
      </c>
      <c r="H101" s="55">
        <v>65245</v>
      </c>
      <c r="I101" s="55">
        <v>5410</v>
      </c>
      <c r="J101" s="56">
        <v>0</v>
      </c>
      <c r="K101" s="12">
        <f t="shared" si="9"/>
        <v>70655</v>
      </c>
      <c r="L101" s="12">
        <f t="shared" si="10"/>
        <v>0</v>
      </c>
      <c r="M101" s="12">
        <f t="shared" si="11"/>
        <v>0</v>
      </c>
      <c r="N101" s="12">
        <f t="shared" si="12"/>
        <v>0</v>
      </c>
      <c r="O101" s="12">
        <f t="shared" si="13"/>
        <v>0</v>
      </c>
      <c r="P101" s="48" t="s">
        <v>16</v>
      </c>
      <c r="Q101" s="56"/>
      <c r="R101" s="56"/>
      <c r="S101" s="60"/>
      <c r="T101" s="50"/>
      <c r="U101" s="37"/>
      <c r="V101" s="37"/>
    </row>
    <row r="102" s="35" customFormat="1" ht="30" customHeight="1" spans="1:22">
      <c r="A102" s="43">
        <v>99</v>
      </c>
      <c r="B102" s="43">
        <v>99</v>
      </c>
      <c r="C102" s="43" t="s">
        <v>108</v>
      </c>
      <c r="D102" s="55">
        <v>17836.56</v>
      </c>
      <c r="E102" s="55">
        <v>0</v>
      </c>
      <c r="F102" s="56">
        <v>167.55</v>
      </c>
      <c r="G102" s="2">
        <f t="shared" si="8"/>
        <v>18004.11</v>
      </c>
      <c r="H102" s="57">
        <v>17836.56</v>
      </c>
      <c r="I102" s="55">
        <v>0</v>
      </c>
      <c r="J102" s="55">
        <v>0</v>
      </c>
      <c r="K102" s="12">
        <f t="shared" si="9"/>
        <v>17836.56</v>
      </c>
      <c r="L102" s="12">
        <f t="shared" si="10"/>
        <v>0</v>
      </c>
      <c r="M102" s="12">
        <f t="shared" si="11"/>
        <v>0</v>
      </c>
      <c r="N102" s="12">
        <f t="shared" si="12"/>
        <v>167.55</v>
      </c>
      <c r="O102" s="12">
        <f t="shared" si="13"/>
        <v>167.55</v>
      </c>
      <c r="P102" s="58"/>
      <c r="Q102" s="21" t="s">
        <v>17</v>
      </c>
      <c r="R102" s="56"/>
      <c r="S102" s="60"/>
      <c r="T102" s="50"/>
      <c r="U102" s="37"/>
      <c r="V102" s="37"/>
    </row>
    <row r="103" s="35" customFormat="1" ht="30" customHeight="1" spans="1:22">
      <c r="A103" s="43">
        <v>100</v>
      </c>
      <c r="B103" s="43">
        <v>100</v>
      </c>
      <c r="C103" s="43" t="s">
        <v>109</v>
      </c>
      <c r="D103" s="55">
        <v>90915</v>
      </c>
      <c r="E103" s="55">
        <v>11455.29</v>
      </c>
      <c r="F103" s="56">
        <v>1044</v>
      </c>
      <c r="G103" s="2">
        <f t="shared" si="8"/>
        <v>103414.29</v>
      </c>
      <c r="H103" s="57">
        <v>90915</v>
      </c>
      <c r="I103" s="55">
        <v>4263.91</v>
      </c>
      <c r="J103" s="55">
        <v>1022</v>
      </c>
      <c r="K103" s="12">
        <f t="shared" si="9"/>
        <v>96200.91</v>
      </c>
      <c r="L103" s="12">
        <f t="shared" si="10"/>
        <v>0</v>
      </c>
      <c r="M103" s="12">
        <f t="shared" si="11"/>
        <v>7191.38</v>
      </c>
      <c r="N103" s="12">
        <f t="shared" si="12"/>
        <v>22</v>
      </c>
      <c r="O103" s="12">
        <f t="shared" si="13"/>
        <v>7213.38</v>
      </c>
      <c r="P103" s="58"/>
      <c r="Q103" s="21" t="s">
        <v>17</v>
      </c>
      <c r="R103" s="56"/>
      <c r="S103" s="60"/>
      <c r="T103" s="50"/>
      <c r="U103" s="37"/>
      <c r="V103" s="37"/>
    </row>
    <row r="104" s="35" customFormat="1" ht="30" customHeight="1" spans="1:22">
      <c r="A104" s="43">
        <v>101</v>
      </c>
      <c r="B104" s="43">
        <v>101</v>
      </c>
      <c r="C104" s="43" t="s">
        <v>110</v>
      </c>
      <c r="D104" s="55">
        <v>233382.4</v>
      </c>
      <c r="E104" s="55">
        <v>0</v>
      </c>
      <c r="F104" s="56">
        <v>1439.5</v>
      </c>
      <c r="G104" s="2">
        <f t="shared" si="8"/>
        <v>234821.9</v>
      </c>
      <c r="H104" s="55">
        <v>233382.4</v>
      </c>
      <c r="I104" s="55">
        <v>0</v>
      </c>
      <c r="J104" s="56">
        <v>1439.5</v>
      </c>
      <c r="K104" s="12">
        <f t="shared" si="9"/>
        <v>234821.9</v>
      </c>
      <c r="L104" s="12">
        <f t="shared" si="10"/>
        <v>0</v>
      </c>
      <c r="M104" s="12">
        <f t="shared" si="11"/>
        <v>0</v>
      </c>
      <c r="N104" s="12">
        <f t="shared" si="12"/>
        <v>0</v>
      </c>
      <c r="O104" s="12">
        <f t="shared" si="13"/>
        <v>0</v>
      </c>
      <c r="P104" s="48" t="s">
        <v>16</v>
      </c>
      <c r="Q104" s="56"/>
      <c r="R104" s="56"/>
      <c r="S104" s="60"/>
      <c r="T104" s="50"/>
      <c r="U104" s="37"/>
      <c r="V104" s="37"/>
    </row>
    <row r="105" s="35" customFormat="1" ht="30" customHeight="1" spans="1:22">
      <c r="A105" s="6">
        <v>102</v>
      </c>
      <c r="B105" s="6">
        <v>102</v>
      </c>
      <c r="C105" s="6" t="s">
        <v>111</v>
      </c>
      <c r="D105" s="20">
        <v>43224.38</v>
      </c>
      <c r="E105" s="20">
        <v>0</v>
      </c>
      <c r="F105" s="21">
        <v>0</v>
      </c>
      <c r="G105" s="2">
        <f t="shared" si="8"/>
        <v>43224.38</v>
      </c>
      <c r="H105" s="22">
        <v>43224.38</v>
      </c>
      <c r="I105" s="20">
        <v>0</v>
      </c>
      <c r="J105" s="20">
        <v>0</v>
      </c>
      <c r="K105" s="12">
        <f t="shared" si="9"/>
        <v>43224.38</v>
      </c>
      <c r="L105" s="12">
        <f t="shared" si="10"/>
        <v>0</v>
      </c>
      <c r="M105" s="12">
        <f t="shared" si="11"/>
        <v>0</v>
      </c>
      <c r="N105" s="12">
        <f t="shared" si="12"/>
        <v>0</v>
      </c>
      <c r="O105" s="12">
        <f t="shared" si="13"/>
        <v>0</v>
      </c>
      <c r="P105" s="48" t="s">
        <v>16</v>
      </c>
      <c r="Q105" s="21"/>
      <c r="R105" s="21"/>
      <c r="S105" s="24"/>
      <c r="T105" s="50"/>
      <c r="U105" s="37"/>
      <c r="V105" s="37"/>
    </row>
    <row r="106" s="35" customFormat="1" ht="30" customHeight="1" spans="1:22">
      <c r="A106" s="43">
        <v>103</v>
      </c>
      <c r="B106" s="43">
        <v>103</v>
      </c>
      <c r="C106" s="43" t="s">
        <v>112</v>
      </c>
      <c r="D106" s="55">
        <v>160000</v>
      </c>
      <c r="E106" s="55">
        <v>4106</v>
      </c>
      <c r="F106" s="56">
        <v>3500</v>
      </c>
      <c r="G106" s="2">
        <f t="shared" si="8"/>
        <v>167606</v>
      </c>
      <c r="H106" s="57">
        <v>160000</v>
      </c>
      <c r="I106" s="55">
        <v>3612</v>
      </c>
      <c r="J106" s="55">
        <v>3500</v>
      </c>
      <c r="K106" s="12">
        <f t="shared" si="9"/>
        <v>167112</v>
      </c>
      <c r="L106" s="12">
        <f t="shared" si="10"/>
        <v>0</v>
      </c>
      <c r="M106" s="12">
        <f t="shared" si="11"/>
        <v>494</v>
      </c>
      <c r="N106" s="12">
        <f t="shared" si="12"/>
        <v>0</v>
      </c>
      <c r="O106" s="12">
        <f t="shared" si="13"/>
        <v>494</v>
      </c>
      <c r="P106" s="58"/>
      <c r="Q106" s="21" t="s">
        <v>17</v>
      </c>
      <c r="R106" s="56"/>
      <c r="S106" s="58"/>
      <c r="T106" s="50"/>
      <c r="U106" s="37"/>
      <c r="V106" s="37"/>
    </row>
    <row r="107" s="35" customFormat="1" ht="30" customHeight="1" spans="1:22">
      <c r="A107" s="6">
        <v>104</v>
      </c>
      <c r="B107" s="6">
        <v>104</v>
      </c>
      <c r="C107" s="6" t="s">
        <v>113</v>
      </c>
      <c r="D107" s="20">
        <v>61250</v>
      </c>
      <c r="E107" s="20">
        <v>0</v>
      </c>
      <c r="F107" s="21">
        <v>666</v>
      </c>
      <c r="G107" s="2">
        <f t="shared" si="8"/>
        <v>61916</v>
      </c>
      <c r="H107" s="22">
        <v>61250</v>
      </c>
      <c r="I107" s="20">
        <v>0</v>
      </c>
      <c r="J107" s="20">
        <v>666</v>
      </c>
      <c r="K107" s="12">
        <f t="shared" si="9"/>
        <v>61916</v>
      </c>
      <c r="L107" s="12">
        <f t="shared" si="10"/>
        <v>0</v>
      </c>
      <c r="M107" s="12">
        <f t="shared" si="11"/>
        <v>0</v>
      </c>
      <c r="N107" s="12">
        <f t="shared" si="12"/>
        <v>0</v>
      </c>
      <c r="O107" s="12">
        <f t="shared" si="13"/>
        <v>0</v>
      </c>
      <c r="P107" s="48" t="s">
        <v>16</v>
      </c>
      <c r="Q107" s="21"/>
      <c r="R107" s="21"/>
      <c r="S107" s="3"/>
      <c r="T107" s="50"/>
      <c r="U107" s="37"/>
      <c r="V107" s="37"/>
    </row>
    <row r="108" s="35" customFormat="1" ht="30" customHeight="1" spans="1:22">
      <c r="A108" s="6">
        <v>105</v>
      </c>
      <c r="B108" s="6">
        <v>105</v>
      </c>
      <c r="C108" s="6" t="s">
        <v>114</v>
      </c>
      <c r="D108" s="20">
        <v>438527.2</v>
      </c>
      <c r="E108" s="20">
        <v>22178.5</v>
      </c>
      <c r="F108" s="21">
        <v>0</v>
      </c>
      <c r="G108" s="2">
        <f t="shared" si="8"/>
        <v>460705.7</v>
      </c>
      <c r="H108" s="22">
        <v>438527.2</v>
      </c>
      <c r="I108" s="20">
        <v>22178.5</v>
      </c>
      <c r="J108" s="20">
        <v>0</v>
      </c>
      <c r="K108" s="12">
        <f t="shared" si="9"/>
        <v>460705.7</v>
      </c>
      <c r="L108" s="12">
        <f t="shared" si="10"/>
        <v>0</v>
      </c>
      <c r="M108" s="12">
        <f t="shared" si="11"/>
        <v>0</v>
      </c>
      <c r="N108" s="12">
        <f t="shared" si="12"/>
        <v>0</v>
      </c>
      <c r="O108" s="12">
        <f t="shared" si="13"/>
        <v>0</v>
      </c>
      <c r="P108" s="48" t="s">
        <v>16</v>
      </c>
      <c r="Q108" s="21"/>
      <c r="R108" s="21"/>
      <c r="S108" s="3"/>
      <c r="T108" s="50"/>
      <c r="U108" s="37"/>
      <c r="V108" s="37"/>
    </row>
    <row r="109" s="35" customFormat="1" ht="30" customHeight="1" spans="1:22">
      <c r="A109" s="6">
        <v>106</v>
      </c>
      <c r="B109" s="6">
        <v>106</v>
      </c>
      <c r="C109" s="6" t="s">
        <v>115</v>
      </c>
      <c r="D109" s="20">
        <v>66801</v>
      </c>
      <c r="E109" s="20">
        <v>10500</v>
      </c>
      <c r="F109" s="21">
        <v>718</v>
      </c>
      <c r="G109" s="2">
        <f t="shared" si="8"/>
        <v>78019</v>
      </c>
      <c r="H109" s="22">
        <v>66801</v>
      </c>
      <c r="I109" s="20">
        <v>4781.28</v>
      </c>
      <c r="J109" s="20">
        <v>718</v>
      </c>
      <c r="K109" s="12">
        <f t="shared" si="9"/>
        <v>72300.28</v>
      </c>
      <c r="L109" s="12">
        <f t="shared" si="10"/>
        <v>0</v>
      </c>
      <c r="M109" s="12">
        <f t="shared" si="11"/>
        <v>5718.72</v>
      </c>
      <c r="N109" s="12">
        <f t="shared" si="12"/>
        <v>0</v>
      </c>
      <c r="O109" s="12">
        <f t="shared" si="13"/>
        <v>5718.72</v>
      </c>
      <c r="P109" s="24"/>
      <c r="Q109" s="21" t="s">
        <v>17</v>
      </c>
      <c r="R109" s="21"/>
      <c r="S109" s="3"/>
      <c r="T109" s="50"/>
      <c r="U109" s="37"/>
      <c r="V109" s="37"/>
    </row>
    <row r="110" s="35" customFormat="1" ht="30" customHeight="1" spans="1:22">
      <c r="A110" s="43">
        <v>107</v>
      </c>
      <c r="B110" s="43">
        <v>107</v>
      </c>
      <c r="C110" s="43" t="s">
        <v>116</v>
      </c>
      <c r="D110" s="55">
        <v>58551.13</v>
      </c>
      <c r="E110" s="55">
        <v>4211</v>
      </c>
      <c r="F110" s="56">
        <v>0</v>
      </c>
      <c r="G110" s="2">
        <f t="shared" si="8"/>
        <v>62762.13</v>
      </c>
      <c r="H110" s="55">
        <v>58551.13</v>
      </c>
      <c r="I110" s="55">
        <v>4211</v>
      </c>
      <c r="J110" s="56">
        <v>0</v>
      </c>
      <c r="K110" s="12">
        <f t="shared" si="9"/>
        <v>62762.13</v>
      </c>
      <c r="L110" s="12">
        <f t="shared" si="10"/>
        <v>0</v>
      </c>
      <c r="M110" s="12">
        <f t="shared" si="11"/>
        <v>0</v>
      </c>
      <c r="N110" s="12">
        <f t="shared" si="12"/>
        <v>0</v>
      </c>
      <c r="O110" s="12">
        <f t="shared" si="13"/>
        <v>0</v>
      </c>
      <c r="P110" s="48" t="s">
        <v>16</v>
      </c>
      <c r="Q110" s="56"/>
      <c r="R110" s="56"/>
      <c r="S110" s="60"/>
      <c r="T110" s="50"/>
      <c r="U110" s="37"/>
      <c r="V110" s="37"/>
    </row>
    <row r="111" s="35" customFormat="1" ht="30" customHeight="1" spans="1:22">
      <c r="A111" s="6">
        <v>108</v>
      </c>
      <c r="B111" s="6">
        <v>108</v>
      </c>
      <c r="C111" s="6" t="s">
        <v>117</v>
      </c>
      <c r="D111" s="20">
        <v>92921.27</v>
      </c>
      <c r="E111" s="20">
        <v>19704.93</v>
      </c>
      <c r="F111" s="21">
        <v>0</v>
      </c>
      <c r="G111" s="2">
        <f t="shared" si="8"/>
        <v>112626.2</v>
      </c>
      <c r="H111" s="22">
        <v>92921.27</v>
      </c>
      <c r="I111" s="20">
        <v>6976.06</v>
      </c>
      <c r="J111" s="20">
        <v>0</v>
      </c>
      <c r="K111" s="12">
        <f t="shared" si="9"/>
        <v>99897.33</v>
      </c>
      <c r="L111" s="12">
        <f t="shared" si="10"/>
        <v>0</v>
      </c>
      <c r="M111" s="12">
        <f t="shared" si="11"/>
        <v>12728.87</v>
      </c>
      <c r="N111" s="12">
        <f t="shared" si="12"/>
        <v>0</v>
      </c>
      <c r="O111" s="12">
        <f t="shared" si="13"/>
        <v>12728.87</v>
      </c>
      <c r="P111" s="24"/>
      <c r="Q111" s="21" t="s">
        <v>17</v>
      </c>
      <c r="R111" s="21"/>
      <c r="S111" s="3"/>
      <c r="T111" s="50"/>
      <c r="U111" s="37"/>
      <c r="V111" s="37"/>
    </row>
    <row r="112" s="35" customFormat="1" ht="30" customHeight="1" spans="1:22">
      <c r="A112" s="6">
        <v>109</v>
      </c>
      <c r="B112" s="6">
        <v>109</v>
      </c>
      <c r="C112" s="6" t="s">
        <v>118</v>
      </c>
      <c r="D112" s="20">
        <v>37274.4</v>
      </c>
      <c r="E112" s="20">
        <v>3747.3</v>
      </c>
      <c r="F112" s="21">
        <v>0</v>
      </c>
      <c r="G112" s="2">
        <f t="shared" si="8"/>
        <v>41021.7</v>
      </c>
      <c r="H112" s="22">
        <v>37274.4</v>
      </c>
      <c r="I112" s="20">
        <v>2713.58</v>
      </c>
      <c r="J112" s="20">
        <v>0</v>
      </c>
      <c r="K112" s="12">
        <f t="shared" si="9"/>
        <v>39987.98</v>
      </c>
      <c r="L112" s="12">
        <f t="shared" si="10"/>
        <v>0</v>
      </c>
      <c r="M112" s="12">
        <f t="shared" si="11"/>
        <v>1033.72</v>
      </c>
      <c r="N112" s="12">
        <f t="shared" si="12"/>
        <v>0</v>
      </c>
      <c r="O112" s="12">
        <f t="shared" si="13"/>
        <v>1033.72</v>
      </c>
      <c r="P112" s="24"/>
      <c r="Q112" s="21" t="s">
        <v>17</v>
      </c>
      <c r="R112" s="21"/>
      <c r="S112" s="3"/>
      <c r="T112" s="50"/>
      <c r="U112" s="37"/>
      <c r="V112" s="37"/>
    </row>
    <row r="113" s="35" customFormat="1" ht="30" customHeight="1" spans="1:22">
      <c r="A113" s="43">
        <v>110</v>
      </c>
      <c r="B113" s="43">
        <v>110</v>
      </c>
      <c r="C113" s="43" t="s">
        <v>119</v>
      </c>
      <c r="D113" s="55">
        <v>21963</v>
      </c>
      <c r="E113" s="55">
        <v>0</v>
      </c>
      <c r="F113" s="56">
        <v>0</v>
      </c>
      <c r="G113" s="2">
        <f t="shared" si="8"/>
        <v>21963</v>
      </c>
      <c r="H113" s="55">
        <v>21963</v>
      </c>
      <c r="I113" s="55">
        <v>0</v>
      </c>
      <c r="J113" s="56">
        <v>0</v>
      </c>
      <c r="K113" s="12">
        <f t="shared" si="9"/>
        <v>21963</v>
      </c>
      <c r="L113" s="12">
        <f t="shared" si="10"/>
        <v>0</v>
      </c>
      <c r="M113" s="12">
        <f t="shared" si="11"/>
        <v>0</v>
      </c>
      <c r="N113" s="12">
        <f t="shared" si="12"/>
        <v>0</v>
      </c>
      <c r="O113" s="12">
        <f t="shared" si="13"/>
        <v>0</v>
      </c>
      <c r="P113" s="48" t="s">
        <v>16</v>
      </c>
      <c r="Q113" s="56"/>
      <c r="R113" s="56"/>
      <c r="S113" s="61"/>
      <c r="T113" s="50"/>
      <c r="U113" s="37"/>
      <c r="V113" s="37"/>
    </row>
    <row r="114" s="35" customFormat="1" ht="30" customHeight="1" spans="1:22">
      <c r="A114" s="6">
        <v>111</v>
      </c>
      <c r="B114" s="6">
        <v>111</v>
      </c>
      <c r="C114" s="6" t="s">
        <v>120</v>
      </c>
      <c r="D114" s="7">
        <v>94873</v>
      </c>
      <c r="E114" s="7">
        <v>0</v>
      </c>
      <c r="F114" s="13">
        <v>0</v>
      </c>
      <c r="G114" s="2">
        <f t="shared" si="8"/>
        <v>94873</v>
      </c>
      <c r="H114" s="9">
        <v>93800</v>
      </c>
      <c r="I114" s="7">
        <v>0</v>
      </c>
      <c r="J114" s="7">
        <v>1073</v>
      </c>
      <c r="K114" s="12">
        <f t="shared" si="9"/>
        <v>94873</v>
      </c>
      <c r="L114" s="12">
        <f t="shared" si="10"/>
        <v>1073</v>
      </c>
      <c r="M114" s="12">
        <f t="shared" si="11"/>
        <v>0</v>
      </c>
      <c r="N114" s="12">
        <f t="shared" si="12"/>
        <v>-1073</v>
      </c>
      <c r="O114" s="12">
        <f t="shared" si="13"/>
        <v>0</v>
      </c>
      <c r="P114" s="48" t="s">
        <v>16</v>
      </c>
      <c r="Q114" s="13"/>
      <c r="R114" s="13"/>
      <c r="S114" s="14"/>
      <c r="T114" s="50"/>
      <c r="U114" s="37"/>
      <c r="V114" s="37"/>
    </row>
    <row r="115" s="35" customFormat="1" ht="30" customHeight="1" spans="1:22">
      <c r="A115" s="6">
        <v>112</v>
      </c>
      <c r="B115" s="6">
        <v>112</v>
      </c>
      <c r="C115" s="6" t="s">
        <v>121</v>
      </c>
      <c r="D115" s="9">
        <v>60877</v>
      </c>
      <c r="E115" s="7">
        <v>1850.93</v>
      </c>
      <c r="F115" s="7">
        <v>660</v>
      </c>
      <c r="G115" s="2">
        <f t="shared" si="8"/>
        <v>63387.93</v>
      </c>
      <c r="H115" s="9">
        <v>60877</v>
      </c>
      <c r="I115" s="7">
        <v>1850.93</v>
      </c>
      <c r="J115" s="7">
        <v>660</v>
      </c>
      <c r="K115" s="12">
        <f t="shared" si="9"/>
        <v>63387.93</v>
      </c>
      <c r="L115" s="12">
        <f t="shared" si="10"/>
        <v>0</v>
      </c>
      <c r="M115" s="12">
        <f t="shared" si="11"/>
        <v>0</v>
      </c>
      <c r="N115" s="12">
        <f t="shared" si="12"/>
        <v>0</v>
      </c>
      <c r="O115" s="12">
        <f t="shared" si="13"/>
        <v>0</v>
      </c>
      <c r="P115" s="48" t="s">
        <v>16</v>
      </c>
      <c r="Q115" s="13"/>
      <c r="R115" s="13"/>
      <c r="S115" s="14"/>
      <c r="T115" s="50"/>
      <c r="U115" s="37"/>
      <c r="V115" s="37"/>
    </row>
    <row r="116" s="35" customFormat="1" ht="30" customHeight="1" spans="1:22">
      <c r="A116" s="6">
        <v>113</v>
      </c>
      <c r="B116" s="6">
        <v>113</v>
      </c>
      <c r="C116" s="6" t="s">
        <v>122</v>
      </c>
      <c r="D116" s="7">
        <v>281984</v>
      </c>
      <c r="E116" s="7">
        <v>30000</v>
      </c>
      <c r="F116" s="13">
        <v>0</v>
      </c>
      <c r="G116" s="2">
        <f t="shared" si="8"/>
        <v>311984</v>
      </c>
      <c r="H116" s="9">
        <v>279240</v>
      </c>
      <c r="I116" s="7">
        <v>6743.65</v>
      </c>
      <c r="J116" s="7">
        <v>0</v>
      </c>
      <c r="K116" s="12">
        <f t="shared" si="9"/>
        <v>285983.65</v>
      </c>
      <c r="L116" s="12">
        <f t="shared" si="10"/>
        <v>2744</v>
      </c>
      <c r="M116" s="12">
        <f t="shared" si="11"/>
        <v>23256.35</v>
      </c>
      <c r="N116" s="12">
        <f t="shared" si="12"/>
        <v>0</v>
      </c>
      <c r="O116" s="12">
        <f t="shared" si="13"/>
        <v>26000.35</v>
      </c>
      <c r="P116" s="14"/>
      <c r="Q116" s="21" t="s">
        <v>17</v>
      </c>
      <c r="R116" s="13"/>
      <c r="S116" s="14"/>
      <c r="T116" s="50"/>
      <c r="U116" s="37"/>
      <c r="V116" s="37"/>
    </row>
    <row r="117" s="35" customFormat="1" ht="30" customHeight="1" spans="1:22">
      <c r="A117" s="6">
        <v>114</v>
      </c>
      <c r="B117" s="6">
        <v>114</v>
      </c>
      <c r="C117" s="6" t="s">
        <v>123</v>
      </c>
      <c r="D117" s="7">
        <v>71400</v>
      </c>
      <c r="E117" s="7">
        <v>1461</v>
      </c>
      <c r="F117" s="13">
        <v>0</v>
      </c>
      <c r="G117" s="2">
        <f t="shared" si="8"/>
        <v>72861</v>
      </c>
      <c r="H117" s="9">
        <v>71400</v>
      </c>
      <c r="I117" s="7">
        <v>1461</v>
      </c>
      <c r="J117" s="7">
        <v>0</v>
      </c>
      <c r="K117" s="12">
        <f t="shared" si="9"/>
        <v>72861</v>
      </c>
      <c r="L117" s="12">
        <f t="shared" si="10"/>
        <v>0</v>
      </c>
      <c r="M117" s="12">
        <f t="shared" si="11"/>
        <v>0</v>
      </c>
      <c r="N117" s="12">
        <f t="shared" si="12"/>
        <v>0</v>
      </c>
      <c r="O117" s="12">
        <f t="shared" si="13"/>
        <v>0</v>
      </c>
      <c r="P117" s="48" t="s">
        <v>16</v>
      </c>
      <c r="Q117" s="13"/>
      <c r="R117" s="13"/>
      <c r="S117" s="14"/>
      <c r="T117" s="50"/>
      <c r="U117" s="37"/>
      <c r="V117" s="37"/>
    </row>
    <row r="118" s="35" customFormat="1" ht="30" customHeight="1" spans="1:22">
      <c r="A118" s="6">
        <v>115</v>
      </c>
      <c r="B118" s="6">
        <v>115</v>
      </c>
      <c r="C118" s="6" t="s">
        <v>124</v>
      </c>
      <c r="D118" s="7">
        <v>509308</v>
      </c>
      <c r="E118" s="7">
        <v>0</v>
      </c>
      <c r="F118" s="13">
        <v>0</v>
      </c>
      <c r="G118" s="2">
        <f t="shared" si="8"/>
        <v>509308</v>
      </c>
      <c r="H118" s="9">
        <v>509308</v>
      </c>
      <c r="I118" s="7">
        <v>0</v>
      </c>
      <c r="J118" s="7">
        <v>0</v>
      </c>
      <c r="K118" s="12">
        <f t="shared" si="9"/>
        <v>509308</v>
      </c>
      <c r="L118" s="12">
        <f t="shared" si="10"/>
        <v>0</v>
      </c>
      <c r="M118" s="12">
        <f t="shared" si="11"/>
        <v>0</v>
      </c>
      <c r="N118" s="12">
        <f t="shared" si="12"/>
        <v>0</v>
      </c>
      <c r="O118" s="12">
        <f t="shared" si="13"/>
        <v>0</v>
      </c>
      <c r="P118" s="48" t="s">
        <v>16</v>
      </c>
      <c r="Q118" s="13"/>
      <c r="R118" s="13"/>
      <c r="S118" s="14"/>
      <c r="T118" s="50"/>
      <c r="U118" s="37"/>
      <c r="V118" s="37"/>
    </row>
    <row r="119" s="35" customFormat="1" ht="30" customHeight="1" spans="1:22">
      <c r="A119" s="6">
        <v>116</v>
      </c>
      <c r="B119" s="6">
        <v>116</v>
      </c>
      <c r="C119" s="6" t="s">
        <v>125</v>
      </c>
      <c r="D119" s="7">
        <v>297405</v>
      </c>
      <c r="E119" s="7">
        <v>21710.56</v>
      </c>
      <c r="F119" s="13">
        <v>0</v>
      </c>
      <c r="G119" s="2">
        <f t="shared" si="8"/>
        <v>319115.56</v>
      </c>
      <c r="H119" s="9">
        <v>294299.5</v>
      </c>
      <c r="I119" s="7">
        <v>12090.37</v>
      </c>
      <c r="J119" s="7">
        <v>0</v>
      </c>
      <c r="K119" s="12">
        <f t="shared" si="9"/>
        <v>306389.87</v>
      </c>
      <c r="L119" s="12">
        <f t="shared" si="10"/>
        <v>3105.5</v>
      </c>
      <c r="M119" s="12">
        <f t="shared" si="11"/>
        <v>9620.19</v>
      </c>
      <c r="N119" s="12">
        <f t="shared" si="12"/>
        <v>0</v>
      </c>
      <c r="O119" s="12">
        <f t="shared" si="13"/>
        <v>12725.69</v>
      </c>
      <c r="P119" s="14"/>
      <c r="Q119" s="21" t="s">
        <v>17</v>
      </c>
      <c r="R119" s="13"/>
      <c r="S119" s="14"/>
      <c r="T119" s="50"/>
      <c r="U119" s="37"/>
      <c r="V119" s="37"/>
    </row>
    <row r="120" s="35" customFormat="1" ht="30" customHeight="1" spans="1:22">
      <c r="A120" s="6">
        <v>117</v>
      </c>
      <c r="B120" s="6">
        <v>117</v>
      </c>
      <c r="C120" s="6" t="s">
        <v>126</v>
      </c>
      <c r="D120" s="7">
        <v>323258</v>
      </c>
      <c r="E120" s="7">
        <v>11314</v>
      </c>
      <c r="F120" s="13">
        <v>0</v>
      </c>
      <c r="G120" s="2">
        <f t="shared" si="8"/>
        <v>334572</v>
      </c>
      <c r="H120" s="9">
        <v>317200</v>
      </c>
      <c r="I120" s="7">
        <v>11314</v>
      </c>
      <c r="J120" s="7">
        <v>6058</v>
      </c>
      <c r="K120" s="12">
        <f t="shared" si="9"/>
        <v>334572</v>
      </c>
      <c r="L120" s="12">
        <f t="shared" si="10"/>
        <v>6058</v>
      </c>
      <c r="M120" s="12">
        <f t="shared" si="11"/>
        <v>0</v>
      </c>
      <c r="N120" s="12">
        <f t="shared" si="12"/>
        <v>-6058</v>
      </c>
      <c r="O120" s="12">
        <f t="shared" si="13"/>
        <v>0</v>
      </c>
      <c r="P120" s="48" t="s">
        <v>16</v>
      </c>
      <c r="Q120" s="13"/>
      <c r="R120" s="13"/>
      <c r="S120" s="14"/>
      <c r="T120" s="50"/>
      <c r="U120" s="37"/>
      <c r="V120" s="37"/>
    </row>
    <row r="121" s="35" customFormat="1" ht="30" customHeight="1" spans="1:22">
      <c r="A121" s="6">
        <v>118</v>
      </c>
      <c r="B121" s="6">
        <v>118</v>
      </c>
      <c r="C121" s="6" t="s">
        <v>127</v>
      </c>
      <c r="D121" s="7">
        <v>40000</v>
      </c>
      <c r="E121" s="7">
        <v>1000</v>
      </c>
      <c r="F121" s="13">
        <v>0</v>
      </c>
      <c r="G121" s="2">
        <f t="shared" si="8"/>
        <v>41000</v>
      </c>
      <c r="H121" s="9">
        <v>40000</v>
      </c>
      <c r="I121" s="7">
        <v>1000</v>
      </c>
      <c r="J121" s="7">
        <v>0</v>
      </c>
      <c r="K121" s="12">
        <f t="shared" si="9"/>
        <v>41000</v>
      </c>
      <c r="L121" s="12">
        <f t="shared" si="10"/>
        <v>0</v>
      </c>
      <c r="M121" s="12">
        <f t="shared" si="11"/>
        <v>0</v>
      </c>
      <c r="N121" s="12">
        <f t="shared" si="12"/>
        <v>0</v>
      </c>
      <c r="O121" s="12">
        <f t="shared" si="13"/>
        <v>0</v>
      </c>
      <c r="P121" s="48" t="s">
        <v>16</v>
      </c>
      <c r="Q121" s="13"/>
      <c r="R121" s="13"/>
      <c r="S121" s="14"/>
      <c r="T121" s="50"/>
      <c r="U121" s="37"/>
      <c r="V121" s="37"/>
    </row>
    <row r="122" s="35" customFormat="1" ht="30" customHeight="1" spans="1:22">
      <c r="A122" s="6">
        <v>119</v>
      </c>
      <c r="B122" s="6">
        <v>119</v>
      </c>
      <c r="C122" s="6" t="s">
        <v>128</v>
      </c>
      <c r="D122" s="7">
        <v>69938.155</v>
      </c>
      <c r="E122" s="7">
        <v>10256.4303</v>
      </c>
      <c r="F122" s="13">
        <v>0</v>
      </c>
      <c r="G122" s="2">
        <f t="shared" si="8"/>
        <v>80194.5853</v>
      </c>
      <c r="H122" s="9">
        <v>69938.15</v>
      </c>
      <c r="I122" s="7">
        <v>5385.24</v>
      </c>
      <c r="J122" s="7">
        <v>0</v>
      </c>
      <c r="K122" s="12">
        <f t="shared" si="9"/>
        <v>75323.39</v>
      </c>
      <c r="L122" s="12">
        <f t="shared" si="10"/>
        <v>0.00500000000465661</v>
      </c>
      <c r="M122" s="12">
        <f t="shared" si="11"/>
        <v>4871.1903</v>
      </c>
      <c r="N122" s="12">
        <f t="shared" si="12"/>
        <v>0</v>
      </c>
      <c r="O122" s="12">
        <f t="shared" si="13"/>
        <v>4871.1953</v>
      </c>
      <c r="P122" s="14"/>
      <c r="Q122" s="21" t="s">
        <v>17</v>
      </c>
      <c r="R122" s="13"/>
      <c r="S122" s="14"/>
      <c r="T122" s="50"/>
      <c r="U122" s="37"/>
      <c r="V122" s="37"/>
    </row>
    <row r="123" s="35" customFormat="1" ht="30" customHeight="1" spans="1:22">
      <c r="A123" s="6">
        <v>120</v>
      </c>
      <c r="B123" s="6">
        <v>120</v>
      </c>
      <c r="C123" s="6" t="s">
        <v>129</v>
      </c>
      <c r="D123" s="7">
        <v>198500</v>
      </c>
      <c r="E123" s="7">
        <v>7040.32</v>
      </c>
      <c r="F123" s="13">
        <v>2052.49</v>
      </c>
      <c r="G123" s="2">
        <v>200552.49</v>
      </c>
      <c r="H123" s="7">
        <v>198500</v>
      </c>
      <c r="I123" s="7">
        <v>7040.32</v>
      </c>
      <c r="J123" s="13">
        <v>2052.49</v>
      </c>
      <c r="K123" s="2">
        <v>200552.49</v>
      </c>
      <c r="L123" s="12">
        <f t="shared" si="10"/>
        <v>0</v>
      </c>
      <c r="M123" s="12">
        <f t="shared" si="11"/>
        <v>0</v>
      </c>
      <c r="N123" s="12">
        <f t="shared" si="12"/>
        <v>0</v>
      </c>
      <c r="O123" s="12">
        <f t="shared" si="13"/>
        <v>0</v>
      </c>
      <c r="P123" s="48" t="s">
        <v>16</v>
      </c>
      <c r="Q123" s="13"/>
      <c r="R123" s="13"/>
      <c r="S123" s="14"/>
      <c r="T123" s="50"/>
      <c r="U123" s="37"/>
      <c r="V123" s="37"/>
    </row>
    <row r="124" s="35" customFormat="1" ht="30" customHeight="1" spans="1:22">
      <c r="A124" s="6">
        <v>121</v>
      </c>
      <c r="B124" s="6">
        <v>121</v>
      </c>
      <c r="C124" s="6" t="s">
        <v>130</v>
      </c>
      <c r="D124" s="7">
        <v>22000</v>
      </c>
      <c r="E124" s="7">
        <v>0</v>
      </c>
      <c r="F124" s="13">
        <v>175</v>
      </c>
      <c r="G124" s="2">
        <f t="shared" si="8"/>
        <v>22175</v>
      </c>
      <c r="H124" s="9">
        <v>22000</v>
      </c>
      <c r="I124" s="7">
        <v>0</v>
      </c>
      <c r="J124" s="7">
        <v>175</v>
      </c>
      <c r="K124" s="12">
        <f t="shared" si="9"/>
        <v>22175</v>
      </c>
      <c r="L124" s="12">
        <f t="shared" si="10"/>
        <v>0</v>
      </c>
      <c r="M124" s="12">
        <f t="shared" si="11"/>
        <v>0</v>
      </c>
      <c r="N124" s="12">
        <f t="shared" si="12"/>
        <v>0</v>
      </c>
      <c r="O124" s="12">
        <f t="shared" si="13"/>
        <v>0</v>
      </c>
      <c r="P124" s="48" t="s">
        <v>16</v>
      </c>
      <c r="Q124" s="13"/>
      <c r="R124" s="13"/>
      <c r="S124" s="14"/>
      <c r="T124" s="50"/>
      <c r="U124" s="37"/>
      <c r="V124" s="37"/>
    </row>
    <row r="125" s="35" customFormat="1" ht="30" customHeight="1" spans="1:22">
      <c r="A125" s="6">
        <v>122</v>
      </c>
      <c r="B125" s="6">
        <v>122</v>
      </c>
      <c r="C125" s="6" t="s">
        <v>131</v>
      </c>
      <c r="D125" s="7">
        <v>127331</v>
      </c>
      <c r="E125" s="7">
        <v>6048</v>
      </c>
      <c r="F125" s="13">
        <v>0</v>
      </c>
      <c r="G125" s="2">
        <f t="shared" si="8"/>
        <v>133379</v>
      </c>
      <c r="H125" s="9">
        <v>127331</v>
      </c>
      <c r="I125" s="7">
        <v>6048</v>
      </c>
      <c r="J125" s="7">
        <v>0</v>
      </c>
      <c r="K125" s="12">
        <f t="shared" si="9"/>
        <v>133379</v>
      </c>
      <c r="L125" s="12">
        <f t="shared" si="10"/>
        <v>0</v>
      </c>
      <c r="M125" s="12">
        <f t="shared" si="11"/>
        <v>0</v>
      </c>
      <c r="N125" s="12">
        <f t="shared" si="12"/>
        <v>0</v>
      </c>
      <c r="O125" s="12">
        <f t="shared" si="13"/>
        <v>0</v>
      </c>
      <c r="P125" s="48" t="s">
        <v>16</v>
      </c>
      <c r="Q125" s="13"/>
      <c r="R125" s="13"/>
      <c r="S125" s="14"/>
      <c r="T125" s="50"/>
      <c r="U125" s="37"/>
      <c r="V125" s="37"/>
    </row>
    <row r="126" s="35" customFormat="1" ht="30" customHeight="1" spans="1:22">
      <c r="A126" s="6">
        <v>123</v>
      </c>
      <c r="B126" s="6">
        <v>123</v>
      </c>
      <c r="C126" s="6" t="s">
        <v>132</v>
      </c>
      <c r="D126" s="7">
        <v>83667.48</v>
      </c>
      <c r="E126" s="7">
        <v>0</v>
      </c>
      <c r="F126" s="13">
        <v>1916</v>
      </c>
      <c r="G126" s="2">
        <f t="shared" si="8"/>
        <v>85583.48</v>
      </c>
      <c r="H126" s="9">
        <v>83667.48</v>
      </c>
      <c r="I126" s="7">
        <v>0</v>
      </c>
      <c r="J126" s="7">
        <v>1916</v>
      </c>
      <c r="K126" s="12">
        <f t="shared" si="9"/>
        <v>85583.48</v>
      </c>
      <c r="L126" s="12">
        <f t="shared" si="10"/>
        <v>0</v>
      </c>
      <c r="M126" s="12">
        <f t="shared" si="11"/>
        <v>0</v>
      </c>
      <c r="N126" s="12">
        <f t="shared" si="12"/>
        <v>0</v>
      </c>
      <c r="O126" s="12">
        <f t="shared" si="13"/>
        <v>0</v>
      </c>
      <c r="P126" s="48" t="s">
        <v>16</v>
      </c>
      <c r="Q126" s="13"/>
      <c r="R126" s="13"/>
      <c r="S126" s="14"/>
      <c r="T126" s="50"/>
      <c r="U126" s="37"/>
      <c r="V126" s="37"/>
    </row>
    <row r="127" s="35" customFormat="1" ht="30" customHeight="1" spans="1:22">
      <c r="A127" s="43">
        <v>124</v>
      </c>
      <c r="B127" s="43">
        <v>124</v>
      </c>
      <c r="C127" s="43" t="s">
        <v>133</v>
      </c>
      <c r="D127" s="46">
        <v>68500</v>
      </c>
      <c r="E127" s="46">
        <v>0</v>
      </c>
      <c r="F127" s="53">
        <v>0</v>
      </c>
      <c r="G127" s="2">
        <f t="shared" si="8"/>
        <v>68500</v>
      </c>
      <c r="H127" s="45"/>
      <c r="I127" s="46"/>
      <c r="J127" s="46"/>
      <c r="K127" s="12"/>
      <c r="L127" s="12"/>
      <c r="M127" s="12"/>
      <c r="N127" s="12"/>
      <c r="O127" s="12"/>
      <c r="P127" s="59" t="s">
        <v>134</v>
      </c>
      <c r="Q127" s="62"/>
      <c r="R127" s="62"/>
      <c r="S127" s="63"/>
      <c r="T127" s="50"/>
      <c r="U127" s="37"/>
      <c r="V127" s="37"/>
    </row>
    <row r="128" s="35" customFormat="1" ht="30" customHeight="1" spans="1:22">
      <c r="A128" s="43">
        <v>125</v>
      </c>
      <c r="B128" s="43">
        <v>125</v>
      </c>
      <c r="C128" s="43" t="s">
        <v>135</v>
      </c>
      <c r="D128" s="46">
        <v>27083.79</v>
      </c>
      <c r="E128" s="46">
        <v>1141.39</v>
      </c>
      <c r="F128" s="53">
        <v>0</v>
      </c>
      <c r="G128" s="2">
        <f t="shared" si="8"/>
        <v>28225.18</v>
      </c>
      <c r="H128" s="45">
        <v>26543</v>
      </c>
      <c r="I128" s="46">
        <v>0</v>
      </c>
      <c r="J128" s="46">
        <v>238.79</v>
      </c>
      <c r="K128" s="12">
        <f t="shared" si="9"/>
        <v>26781.79</v>
      </c>
      <c r="L128" s="12">
        <f t="shared" si="10"/>
        <v>540.790000000001</v>
      </c>
      <c r="M128" s="12">
        <f t="shared" si="11"/>
        <v>1141.39</v>
      </c>
      <c r="N128" s="12">
        <f t="shared" si="12"/>
        <v>-238.79</v>
      </c>
      <c r="O128" s="12">
        <f t="shared" si="13"/>
        <v>1443.39</v>
      </c>
      <c r="P128" s="48"/>
      <c r="Q128" s="53" t="s">
        <v>17</v>
      </c>
      <c r="R128" s="53"/>
      <c r="S128" s="64"/>
      <c r="T128" s="50"/>
      <c r="U128" s="37"/>
      <c r="V128" s="37"/>
    </row>
    <row r="129" s="35" customFormat="1" ht="30" customHeight="1" spans="1:22">
      <c r="A129" s="6">
        <v>126</v>
      </c>
      <c r="B129" s="6">
        <v>126</v>
      </c>
      <c r="C129" s="6" t="s">
        <v>136</v>
      </c>
      <c r="D129" s="6">
        <v>81476.71</v>
      </c>
      <c r="E129" s="6">
        <v>58662</v>
      </c>
      <c r="F129" s="6">
        <v>0</v>
      </c>
      <c r="G129" s="2">
        <f t="shared" si="8"/>
        <v>140138.71</v>
      </c>
      <c r="H129" s="9">
        <v>81476.71</v>
      </c>
      <c r="I129" s="7">
        <v>6002.8</v>
      </c>
      <c r="J129" s="7">
        <v>0</v>
      </c>
      <c r="K129" s="12">
        <f t="shared" si="9"/>
        <v>87479.51</v>
      </c>
      <c r="L129" s="12">
        <f t="shared" si="10"/>
        <v>0</v>
      </c>
      <c r="M129" s="12">
        <f t="shared" si="11"/>
        <v>52659.2</v>
      </c>
      <c r="N129" s="12">
        <f t="shared" si="12"/>
        <v>0</v>
      </c>
      <c r="O129" s="12">
        <f t="shared" si="13"/>
        <v>52659.2</v>
      </c>
      <c r="P129" s="6"/>
      <c r="Q129" s="13" t="s">
        <v>17</v>
      </c>
      <c r="R129" s="13"/>
      <c r="S129" s="14"/>
      <c r="T129" s="50"/>
      <c r="U129" s="37"/>
      <c r="V129" s="37"/>
    </row>
    <row r="130" s="35" customFormat="1" ht="30" customHeight="1" spans="1:22">
      <c r="A130" s="6">
        <v>127</v>
      </c>
      <c r="B130" s="6">
        <v>127</v>
      </c>
      <c r="C130" s="6" t="s">
        <v>137</v>
      </c>
      <c r="D130" s="6">
        <v>6549</v>
      </c>
      <c r="E130" s="6">
        <v>0</v>
      </c>
      <c r="F130" s="6">
        <v>50</v>
      </c>
      <c r="G130" s="2">
        <f t="shared" si="8"/>
        <v>6599</v>
      </c>
      <c r="H130" s="9">
        <v>6549</v>
      </c>
      <c r="I130" s="7">
        <v>0</v>
      </c>
      <c r="J130" s="7">
        <v>50</v>
      </c>
      <c r="K130" s="12">
        <f t="shared" si="9"/>
        <v>6599</v>
      </c>
      <c r="L130" s="12">
        <f t="shared" si="10"/>
        <v>0</v>
      </c>
      <c r="M130" s="12">
        <f t="shared" si="11"/>
        <v>0</v>
      </c>
      <c r="N130" s="12">
        <f t="shared" si="12"/>
        <v>0</v>
      </c>
      <c r="O130" s="12">
        <f t="shared" si="13"/>
        <v>0</v>
      </c>
      <c r="P130" s="48" t="s">
        <v>16</v>
      </c>
      <c r="Q130" s="13"/>
      <c r="R130" s="13"/>
      <c r="S130" s="14"/>
      <c r="T130" s="50"/>
      <c r="U130" s="37"/>
      <c r="V130" s="37"/>
    </row>
    <row r="131" s="35" customFormat="1" ht="30" customHeight="1" spans="1:22">
      <c r="A131" s="6">
        <v>128</v>
      </c>
      <c r="B131" s="6">
        <v>128</v>
      </c>
      <c r="C131" s="6" t="s">
        <v>138</v>
      </c>
      <c r="D131" s="6">
        <v>93750</v>
      </c>
      <c r="E131" s="7">
        <v>2378.91</v>
      </c>
      <c r="F131" s="6">
        <v>7000</v>
      </c>
      <c r="G131" s="2">
        <f t="shared" si="8"/>
        <v>103128.91</v>
      </c>
      <c r="H131" s="9">
        <v>93750</v>
      </c>
      <c r="I131" s="7">
        <v>2378.91</v>
      </c>
      <c r="J131" s="7">
        <v>0</v>
      </c>
      <c r="K131" s="12">
        <f t="shared" si="9"/>
        <v>96128.91</v>
      </c>
      <c r="L131" s="12">
        <f t="shared" si="10"/>
        <v>0</v>
      </c>
      <c r="M131" s="12">
        <f t="shared" si="11"/>
        <v>0</v>
      </c>
      <c r="N131" s="12">
        <f t="shared" si="12"/>
        <v>7000</v>
      </c>
      <c r="O131" s="12">
        <f t="shared" si="13"/>
        <v>7000</v>
      </c>
      <c r="P131" s="6"/>
      <c r="Q131" s="13" t="s">
        <v>17</v>
      </c>
      <c r="R131" s="13"/>
      <c r="S131" s="14"/>
      <c r="T131" s="50"/>
      <c r="U131" s="37"/>
      <c r="V131" s="37"/>
    </row>
    <row r="132" s="35" customFormat="1" ht="30" customHeight="1" spans="1:22">
      <c r="A132" s="6">
        <v>129</v>
      </c>
      <c r="B132" s="6">
        <v>129</v>
      </c>
      <c r="C132" s="6" t="s">
        <v>139</v>
      </c>
      <c r="D132" s="9">
        <v>27200</v>
      </c>
      <c r="E132" s="6">
        <v>0</v>
      </c>
      <c r="F132" s="6">
        <v>0</v>
      </c>
      <c r="G132" s="2">
        <f t="shared" si="8"/>
        <v>27200</v>
      </c>
      <c r="H132" s="9"/>
      <c r="I132" s="7"/>
      <c r="J132" s="7"/>
      <c r="K132" s="12"/>
      <c r="L132" s="12"/>
      <c r="M132" s="12"/>
      <c r="N132" s="12"/>
      <c r="O132" s="12"/>
      <c r="P132" s="6"/>
      <c r="Q132" s="13"/>
      <c r="R132" s="13"/>
      <c r="S132" s="6" t="s">
        <v>19</v>
      </c>
      <c r="T132" s="50"/>
      <c r="U132" s="37"/>
      <c r="V132" s="37"/>
    </row>
    <row r="133" s="35" customFormat="1" ht="30" customHeight="1" spans="1:22">
      <c r="A133" s="6">
        <v>130</v>
      </c>
      <c r="B133" s="6">
        <v>130</v>
      </c>
      <c r="C133" s="6"/>
      <c r="D133" s="6">
        <v>132360</v>
      </c>
      <c r="E133" s="6">
        <v>0</v>
      </c>
      <c r="F133" s="6">
        <v>0</v>
      </c>
      <c r="G133" s="2">
        <f t="shared" ref="G133:G196" si="14">SUM(D133:F133)</f>
        <v>132360</v>
      </c>
      <c r="H133" s="9"/>
      <c r="I133" s="7"/>
      <c r="J133" s="7"/>
      <c r="K133" s="12"/>
      <c r="L133" s="12"/>
      <c r="M133" s="12"/>
      <c r="N133" s="12"/>
      <c r="O133" s="12"/>
      <c r="P133" s="6"/>
      <c r="Q133" s="13"/>
      <c r="R133" s="13"/>
      <c r="S133" s="6" t="s">
        <v>19</v>
      </c>
      <c r="T133" s="50"/>
      <c r="U133" s="37"/>
      <c r="V133" s="37"/>
    </row>
    <row r="134" s="35" customFormat="1" ht="30" customHeight="1" spans="1:22">
      <c r="A134" s="6">
        <v>131</v>
      </c>
      <c r="B134" s="6">
        <v>131</v>
      </c>
      <c r="C134" s="6"/>
      <c r="D134" s="6">
        <v>37000</v>
      </c>
      <c r="E134" s="6">
        <v>0</v>
      </c>
      <c r="F134" s="6">
        <v>0</v>
      </c>
      <c r="G134" s="2">
        <f t="shared" si="14"/>
        <v>37000</v>
      </c>
      <c r="H134" s="9"/>
      <c r="I134" s="7"/>
      <c r="J134" s="7"/>
      <c r="K134" s="12"/>
      <c r="L134" s="12"/>
      <c r="M134" s="12"/>
      <c r="N134" s="12"/>
      <c r="O134" s="12"/>
      <c r="P134" s="6"/>
      <c r="Q134" s="13"/>
      <c r="R134" s="13"/>
      <c r="S134" s="6" t="s">
        <v>19</v>
      </c>
      <c r="T134" s="50"/>
      <c r="U134" s="37"/>
      <c r="V134" s="37"/>
    </row>
    <row r="135" s="35" customFormat="1" ht="30" customHeight="1" spans="1:22">
      <c r="A135" s="43">
        <v>132</v>
      </c>
      <c r="B135" s="43">
        <v>132</v>
      </c>
      <c r="C135" s="43"/>
      <c r="D135" s="43">
        <v>85000</v>
      </c>
      <c r="E135" s="43">
        <v>0</v>
      </c>
      <c r="F135" s="43">
        <v>0</v>
      </c>
      <c r="G135" s="2">
        <f t="shared" si="14"/>
        <v>85000</v>
      </c>
      <c r="H135" s="45"/>
      <c r="I135" s="46"/>
      <c r="J135" s="46"/>
      <c r="K135" s="12"/>
      <c r="L135" s="12"/>
      <c r="M135" s="12"/>
      <c r="N135" s="12"/>
      <c r="O135" s="12"/>
      <c r="P135" s="43"/>
      <c r="Q135" s="53"/>
      <c r="R135" s="53"/>
      <c r="S135" s="6" t="s">
        <v>19</v>
      </c>
      <c r="T135" s="50"/>
      <c r="U135" s="37"/>
      <c r="V135" s="37"/>
    </row>
    <row r="136" s="35" customFormat="1" ht="30" customHeight="1" spans="1:22">
      <c r="A136" s="6">
        <v>133</v>
      </c>
      <c r="B136" s="6">
        <v>133</v>
      </c>
      <c r="C136" s="6"/>
      <c r="D136" s="23">
        <v>50000</v>
      </c>
      <c r="E136" s="6">
        <v>0</v>
      </c>
      <c r="F136" s="6">
        <v>0</v>
      </c>
      <c r="G136" s="2">
        <f t="shared" si="14"/>
        <v>50000</v>
      </c>
      <c r="H136" s="6"/>
      <c r="I136" s="6"/>
      <c r="J136" s="6"/>
      <c r="K136" s="12"/>
      <c r="L136" s="12"/>
      <c r="M136" s="12"/>
      <c r="N136" s="12"/>
      <c r="O136" s="12"/>
      <c r="P136" s="6"/>
      <c r="Q136" s="6"/>
      <c r="R136" s="13"/>
      <c r="S136" s="6" t="s">
        <v>19</v>
      </c>
      <c r="T136" s="50"/>
      <c r="U136" s="37"/>
      <c r="V136" s="37"/>
    </row>
    <row r="137" s="35" customFormat="1" ht="30" customHeight="1" spans="1:22">
      <c r="A137" s="6">
        <v>134</v>
      </c>
      <c r="B137" s="6">
        <v>134</v>
      </c>
      <c r="C137" s="6"/>
      <c r="D137" s="23">
        <v>8000</v>
      </c>
      <c r="E137" s="6">
        <v>0</v>
      </c>
      <c r="F137" s="6">
        <v>0</v>
      </c>
      <c r="G137" s="2">
        <f t="shared" si="14"/>
        <v>8000</v>
      </c>
      <c r="H137" s="6"/>
      <c r="I137" s="6"/>
      <c r="J137" s="6"/>
      <c r="K137" s="12"/>
      <c r="L137" s="12"/>
      <c r="M137" s="12"/>
      <c r="N137" s="12"/>
      <c r="O137" s="12"/>
      <c r="P137" s="6"/>
      <c r="Q137" s="6"/>
      <c r="R137" s="13"/>
      <c r="S137" s="6" t="s">
        <v>19</v>
      </c>
      <c r="T137" s="50"/>
      <c r="U137" s="37"/>
      <c r="V137" s="37"/>
    </row>
    <row r="138" s="35" customFormat="1" ht="30" customHeight="1" spans="1:22">
      <c r="A138" s="6">
        <v>135</v>
      </c>
      <c r="B138" s="6">
        <v>135</v>
      </c>
      <c r="C138" s="6"/>
      <c r="D138" s="23">
        <v>11500</v>
      </c>
      <c r="E138" s="6">
        <v>0</v>
      </c>
      <c r="F138" s="6">
        <v>0</v>
      </c>
      <c r="G138" s="2">
        <f t="shared" si="14"/>
        <v>11500</v>
      </c>
      <c r="H138" s="6"/>
      <c r="I138" s="6"/>
      <c r="J138" s="6"/>
      <c r="K138" s="12"/>
      <c r="L138" s="12"/>
      <c r="M138" s="12"/>
      <c r="N138" s="12"/>
      <c r="O138" s="12"/>
      <c r="P138" s="6"/>
      <c r="Q138" s="6"/>
      <c r="R138" s="13"/>
      <c r="S138" s="6" t="s">
        <v>19</v>
      </c>
      <c r="T138" s="50"/>
      <c r="U138" s="37"/>
      <c r="V138" s="37"/>
    </row>
    <row r="139" s="35" customFormat="1" ht="30" customHeight="1" spans="1:22">
      <c r="A139" s="6">
        <v>136</v>
      </c>
      <c r="B139" s="6">
        <v>136</v>
      </c>
      <c r="C139" s="6" t="s">
        <v>140</v>
      </c>
      <c r="D139" s="23">
        <v>400000</v>
      </c>
      <c r="E139" s="6">
        <v>0</v>
      </c>
      <c r="F139" s="6">
        <v>0</v>
      </c>
      <c r="G139" s="2">
        <f t="shared" si="14"/>
        <v>400000</v>
      </c>
      <c r="H139" s="6">
        <v>400000</v>
      </c>
      <c r="I139" s="6">
        <v>0</v>
      </c>
      <c r="J139" s="6">
        <v>0</v>
      </c>
      <c r="K139" s="12">
        <f t="shared" ref="K133:K196" si="15">H139+I139+J139</f>
        <v>400000</v>
      </c>
      <c r="L139" s="12">
        <f t="shared" ref="L133:L196" si="16">D139-H139</f>
        <v>0</v>
      </c>
      <c r="M139" s="12">
        <f t="shared" ref="M133:M196" si="17">E139-I139</f>
        <v>0</v>
      </c>
      <c r="N139" s="12">
        <f t="shared" ref="N133:N196" si="18">F139-J139</f>
        <v>0</v>
      </c>
      <c r="O139" s="12">
        <f>L139+M139+N139</f>
        <v>0</v>
      </c>
      <c r="P139" s="6" t="s">
        <v>16</v>
      </c>
      <c r="Q139" s="6"/>
      <c r="R139" s="13"/>
      <c r="S139" s="6"/>
      <c r="T139" s="50"/>
      <c r="U139" s="37"/>
      <c r="V139" s="37"/>
    </row>
    <row r="140" s="35" customFormat="1" ht="30" customHeight="1" spans="1:22">
      <c r="A140" s="6">
        <v>137</v>
      </c>
      <c r="B140" s="6">
        <v>137</v>
      </c>
      <c r="C140" s="6" t="s">
        <v>141</v>
      </c>
      <c r="D140" s="23">
        <v>43000</v>
      </c>
      <c r="E140" s="6">
        <v>0</v>
      </c>
      <c r="F140" s="6">
        <v>0</v>
      </c>
      <c r="G140" s="2">
        <f t="shared" si="14"/>
        <v>43000</v>
      </c>
      <c r="H140" s="6">
        <v>43000</v>
      </c>
      <c r="I140" s="6">
        <v>0</v>
      </c>
      <c r="J140" s="6">
        <v>0</v>
      </c>
      <c r="K140" s="12">
        <f t="shared" si="15"/>
        <v>43000</v>
      </c>
      <c r="L140" s="12">
        <f t="shared" si="16"/>
        <v>0</v>
      </c>
      <c r="M140" s="12">
        <f t="shared" si="17"/>
        <v>0</v>
      </c>
      <c r="N140" s="12">
        <f t="shared" si="18"/>
        <v>0</v>
      </c>
      <c r="O140" s="12">
        <f t="shared" ref="O133:O196" si="19">L140+M140+N140</f>
        <v>0</v>
      </c>
      <c r="P140" s="6" t="s">
        <v>16</v>
      </c>
      <c r="Q140" s="6"/>
      <c r="R140" s="13"/>
      <c r="S140" s="6"/>
      <c r="T140" s="50"/>
      <c r="U140" s="37"/>
      <c r="V140" s="37"/>
    </row>
    <row r="141" s="35" customFormat="1" ht="30" customHeight="1" spans="1:22">
      <c r="A141" s="6">
        <v>138</v>
      </c>
      <c r="B141" s="6">
        <v>138</v>
      </c>
      <c r="C141" s="6" t="s">
        <v>141</v>
      </c>
      <c r="D141" s="23">
        <v>9000</v>
      </c>
      <c r="E141" s="6">
        <v>0</v>
      </c>
      <c r="F141" s="6">
        <v>0</v>
      </c>
      <c r="G141" s="2">
        <f t="shared" si="14"/>
        <v>9000</v>
      </c>
      <c r="H141" s="6">
        <v>9000</v>
      </c>
      <c r="I141" s="6">
        <v>0</v>
      </c>
      <c r="J141" s="6">
        <v>0</v>
      </c>
      <c r="K141" s="12">
        <f t="shared" si="15"/>
        <v>9000</v>
      </c>
      <c r="L141" s="12">
        <f t="shared" si="16"/>
        <v>0</v>
      </c>
      <c r="M141" s="12">
        <f t="shared" si="17"/>
        <v>0</v>
      </c>
      <c r="N141" s="12">
        <f t="shared" si="18"/>
        <v>0</v>
      </c>
      <c r="O141" s="12">
        <f t="shared" si="19"/>
        <v>0</v>
      </c>
      <c r="P141" s="6" t="s">
        <v>16</v>
      </c>
      <c r="Q141" s="6"/>
      <c r="R141" s="13"/>
      <c r="S141" s="6"/>
      <c r="T141" s="50"/>
      <c r="U141" s="37"/>
      <c r="V141" s="37"/>
    </row>
    <row r="142" s="35" customFormat="1" ht="30" customHeight="1" spans="1:23">
      <c r="A142" s="6">
        <v>139</v>
      </c>
      <c r="B142" s="6">
        <v>139</v>
      </c>
      <c r="C142" s="6" t="s">
        <v>141</v>
      </c>
      <c r="D142" s="23">
        <v>30000</v>
      </c>
      <c r="E142" s="6">
        <v>0</v>
      </c>
      <c r="F142" s="6">
        <v>0</v>
      </c>
      <c r="G142" s="2">
        <f t="shared" si="14"/>
        <v>30000</v>
      </c>
      <c r="H142" s="6">
        <v>30000</v>
      </c>
      <c r="I142" s="6">
        <v>0</v>
      </c>
      <c r="J142" s="6">
        <v>0</v>
      </c>
      <c r="K142" s="12">
        <f t="shared" si="15"/>
        <v>30000</v>
      </c>
      <c r="L142" s="12">
        <f t="shared" si="16"/>
        <v>0</v>
      </c>
      <c r="M142" s="12">
        <f t="shared" si="17"/>
        <v>0</v>
      </c>
      <c r="N142" s="12">
        <f t="shared" si="18"/>
        <v>0</v>
      </c>
      <c r="O142" s="12">
        <f t="shared" si="19"/>
        <v>0</v>
      </c>
      <c r="P142" s="6" t="s">
        <v>16</v>
      </c>
      <c r="Q142" s="6"/>
      <c r="R142" s="13"/>
      <c r="S142" s="6"/>
      <c r="T142" s="50"/>
      <c r="U142" s="37"/>
      <c r="V142" s="37"/>
      <c r="W142" s="35" t="s">
        <v>142</v>
      </c>
    </row>
    <row r="143" s="35" customFormat="1" ht="30" customHeight="1" spans="1:22">
      <c r="A143" s="6">
        <v>140</v>
      </c>
      <c r="B143" s="6">
        <v>140</v>
      </c>
      <c r="C143" s="6" t="s">
        <v>143</v>
      </c>
      <c r="D143" s="23">
        <v>275371.7</v>
      </c>
      <c r="E143" s="6">
        <v>0</v>
      </c>
      <c r="F143" s="6">
        <v>0</v>
      </c>
      <c r="G143" s="2">
        <f t="shared" si="14"/>
        <v>275371.7</v>
      </c>
      <c r="H143" s="6">
        <v>275371.7</v>
      </c>
      <c r="I143" s="6">
        <v>0</v>
      </c>
      <c r="J143" s="6">
        <v>0</v>
      </c>
      <c r="K143" s="12">
        <f t="shared" si="15"/>
        <v>275371.7</v>
      </c>
      <c r="L143" s="12">
        <f t="shared" si="16"/>
        <v>0</v>
      </c>
      <c r="M143" s="12">
        <f t="shared" si="17"/>
        <v>0</v>
      </c>
      <c r="N143" s="12">
        <f t="shared" si="18"/>
        <v>0</v>
      </c>
      <c r="O143" s="12">
        <f t="shared" si="19"/>
        <v>0</v>
      </c>
      <c r="P143" s="6" t="s">
        <v>16</v>
      </c>
      <c r="Q143" s="6"/>
      <c r="R143" s="13"/>
      <c r="S143" s="6"/>
      <c r="T143" s="50"/>
      <c r="U143" s="37"/>
      <c r="V143" s="37"/>
    </row>
    <row r="144" s="35" customFormat="1" ht="30" customHeight="1" spans="1:22">
      <c r="A144" s="6">
        <v>141</v>
      </c>
      <c r="B144" s="6">
        <v>141</v>
      </c>
      <c r="C144" s="6"/>
      <c r="D144" s="23">
        <v>117079.65</v>
      </c>
      <c r="E144" s="6">
        <v>0</v>
      </c>
      <c r="F144" s="6">
        <v>0</v>
      </c>
      <c r="G144" s="2">
        <f t="shared" si="14"/>
        <v>117079.65</v>
      </c>
      <c r="H144" s="6">
        <v>117079.65</v>
      </c>
      <c r="I144" s="6">
        <v>0</v>
      </c>
      <c r="J144" s="6">
        <v>0</v>
      </c>
      <c r="K144" s="12">
        <f t="shared" si="15"/>
        <v>117079.65</v>
      </c>
      <c r="L144" s="12">
        <f t="shared" si="16"/>
        <v>0</v>
      </c>
      <c r="M144" s="12">
        <f t="shared" si="17"/>
        <v>0</v>
      </c>
      <c r="N144" s="12">
        <f t="shared" si="18"/>
        <v>0</v>
      </c>
      <c r="O144" s="12">
        <f t="shared" si="19"/>
        <v>0</v>
      </c>
      <c r="P144" s="6" t="s">
        <v>16</v>
      </c>
      <c r="Q144" s="6"/>
      <c r="R144" s="13"/>
      <c r="S144" s="6"/>
      <c r="T144" s="50"/>
      <c r="U144" s="37"/>
      <c r="V144" s="37"/>
    </row>
    <row r="145" s="35" customFormat="1" ht="30" customHeight="1" spans="1:22">
      <c r="A145" s="6">
        <v>142</v>
      </c>
      <c r="B145" s="6">
        <v>142</v>
      </c>
      <c r="C145" s="6" t="s">
        <v>144</v>
      </c>
      <c r="D145" s="23">
        <v>142309</v>
      </c>
      <c r="E145" s="6">
        <v>0</v>
      </c>
      <c r="F145" s="6">
        <v>0</v>
      </c>
      <c r="G145" s="2">
        <f t="shared" si="14"/>
        <v>142309</v>
      </c>
      <c r="H145" s="6">
        <v>140750</v>
      </c>
      <c r="I145" s="6">
        <v>0</v>
      </c>
      <c r="J145" s="6">
        <v>1559</v>
      </c>
      <c r="K145" s="12">
        <f t="shared" si="15"/>
        <v>142309</v>
      </c>
      <c r="L145" s="12">
        <f t="shared" si="16"/>
        <v>1559</v>
      </c>
      <c r="M145" s="12">
        <f t="shared" si="17"/>
        <v>0</v>
      </c>
      <c r="N145" s="12">
        <f t="shared" si="18"/>
        <v>-1559</v>
      </c>
      <c r="O145" s="12">
        <f t="shared" si="19"/>
        <v>0</v>
      </c>
      <c r="P145" s="6" t="s">
        <v>16</v>
      </c>
      <c r="Q145" s="6"/>
      <c r="R145" s="13"/>
      <c r="S145" s="6"/>
      <c r="T145" s="50"/>
      <c r="U145" s="37"/>
      <c r="V145" s="37"/>
    </row>
    <row r="146" s="35" customFormat="1" ht="30" customHeight="1" spans="1:22">
      <c r="A146" s="6">
        <v>143</v>
      </c>
      <c r="B146" s="6">
        <v>143</v>
      </c>
      <c r="C146" s="6" t="s">
        <v>145</v>
      </c>
      <c r="D146" s="23">
        <v>140000</v>
      </c>
      <c r="E146" s="6">
        <v>0</v>
      </c>
      <c r="F146" s="6">
        <v>0</v>
      </c>
      <c r="G146" s="2">
        <f t="shared" si="14"/>
        <v>140000</v>
      </c>
      <c r="H146" s="6">
        <v>140000</v>
      </c>
      <c r="I146" s="6">
        <v>0</v>
      </c>
      <c r="J146" s="6">
        <v>0</v>
      </c>
      <c r="K146" s="12">
        <f t="shared" si="15"/>
        <v>140000</v>
      </c>
      <c r="L146" s="12">
        <f t="shared" si="16"/>
        <v>0</v>
      </c>
      <c r="M146" s="12">
        <f t="shared" si="17"/>
        <v>0</v>
      </c>
      <c r="N146" s="12">
        <f t="shared" si="18"/>
        <v>0</v>
      </c>
      <c r="O146" s="12">
        <f t="shared" si="19"/>
        <v>0</v>
      </c>
      <c r="P146" s="6" t="s">
        <v>16</v>
      </c>
      <c r="Q146" s="6"/>
      <c r="R146" s="13"/>
      <c r="S146" s="6"/>
      <c r="T146" s="50"/>
      <c r="U146" s="37"/>
      <c r="V146" s="37"/>
    </row>
    <row r="147" s="35" customFormat="1" ht="30" customHeight="1" spans="1:22">
      <c r="A147" s="6">
        <v>144</v>
      </c>
      <c r="B147" s="6">
        <v>144</v>
      </c>
      <c r="C147" s="6" t="s">
        <v>146</v>
      </c>
      <c r="D147" s="23">
        <v>700715</v>
      </c>
      <c r="E147" s="6">
        <v>0</v>
      </c>
      <c r="F147" s="6">
        <v>0</v>
      </c>
      <c r="G147" s="2">
        <f t="shared" si="14"/>
        <v>700715</v>
      </c>
      <c r="H147" s="6">
        <v>700715</v>
      </c>
      <c r="I147" s="6">
        <v>0</v>
      </c>
      <c r="J147" s="6">
        <v>0</v>
      </c>
      <c r="K147" s="12">
        <f t="shared" si="15"/>
        <v>700715</v>
      </c>
      <c r="L147" s="12">
        <f t="shared" si="16"/>
        <v>0</v>
      </c>
      <c r="M147" s="12">
        <f t="shared" si="17"/>
        <v>0</v>
      </c>
      <c r="N147" s="12">
        <f t="shared" si="18"/>
        <v>0</v>
      </c>
      <c r="O147" s="12">
        <f t="shared" si="19"/>
        <v>0</v>
      </c>
      <c r="P147" s="6" t="s">
        <v>16</v>
      </c>
      <c r="Q147" s="6"/>
      <c r="R147" s="13"/>
      <c r="S147" s="6"/>
      <c r="T147" s="50"/>
      <c r="U147" s="37"/>
      <c r="V147" s="37"/>
    </row>
    <row r="148" s="35" customFormat="1" ht="30" customHeight="1" spans="1:22">
      <c r="A148" s="6">
        <v>145</v>
      </c>
      <c r="B148" s="6">
        <v>145</v>
      </c>
      <c r="C148" s="6" t="s">
        <v>147</v>
      </c>
      <c r="D148" s="23">
        <v>327760</v>
      </c>
      <c r="E148" s="6">
        <v>0</v>
      </c>
      <c r="F148" s="6">
        <v>0</v>
      </c>
      <c r="G148" s="2">
        <f t="shared" si="14"/>
        <v>327760</v>
      </c>
      <c r="H148" s="6">
        <v>327760</v>
      </c>
      <c r="I148" s="6">
        <v>0</v>
      </c>
      <c r="J148" s="6">
        <v>0</v>
      </c>
      <c r="K148" s="12">
        <f t="shared" si="15"/>
        <v>327760</v>
      </c>
      <c r="L148" s="12">
        <f t="shared" si="16"/>
        <v>0</v>
      </c>
      <c r="M148" s="12">
        <f t="shared" si="17"/>
        <v>0</v>
      </c>
      <c r="N148" s="12">
        <f t="shared" si="18"/>
        <v>0</v>
      </c>
      <c r="O148" s="12">
        <f t="shared" si="19"/>
        <v>0</v>
      </c>
      <c r="P148" s="6" t="s">
        <v>16</v>
      </c>
      <c r="Q148" s="6"/>
      <c r="R148" s="13"/>
      <c r="S148" s="6"/>
      <c r="T148" s="50"/>
      <c r="U148" s="37"/>
      <c r="V148" s="37"/>
    </row>
    <row r="149" s="35" customFormat="1" ht="30" customHeight="1" spans="1:22">
      <c r="A149" s="6">
        <v>146</v>
      </c>
      <c r="B149" s="6">
        <v>146</v>
      </c>
      <c r="C149" s="6" t="s">
        <v>148</v>
      </c>
      <c r="D149" s="23">
        <v>548943.18</v>
      </c>
      <c r="E149" s="6">
        <v>0</v>
      </c>
      <c r="F149" s="6">
        <v>0</v>
      </c>
      <c r="G149" s="2">
        <f t="shared" si="14"/>
        <v>548943.18</v>
      </c>
      <c r="H149" s="6">
        <v>548943.18</v>
      </c>
      <c r="I149" s="6">
        <v>0</v>
      </c>
      <c r="J149" s="6">
        <v>0</v>
      </c>
      <c r="K149" s="12">
        <f t="shared" si="15"/>
        <v>548943.18</v>
      </c>
      <c r="L149" s="12">
        <f t="shared" si="16"/>
        <v>0</v>
      </c>
      <c r="M149" s="12">
        <f t="shared" si="17"/>
        <v>0</v>
      </c>
      <c r="N149" s="12">
        <f t="shared" si="18"/>
        <v>0</v>
      </c>
      <c r="O149" s="12">
        <f t="shared" si="19"/>
        <v>0</v>
      </c>
      <c r="P149" s="6" t="s">
        <v>16</v>
      </c>
      <c r="Q149" s="6"/>
      <c r="R149" s="13"/>
      <c r="S149" s="6"/>
      <c r="T149" s="50"/>
      <c r="U149" s="37"/>
      <c r="V149" s="37"/>
    </row>
    <row r="150" s="35" customFormat="1" ht="30" customHeight="1" spans="1:22">
      <c r="A150" s="6">
        <v>147</v>
      </c>
      <c r="B150" s="6">
        <v>147</v>
      </c>
      <c r="C150" s="6" t="s">
        <v>149</v>
      </c>
      <c r="D150" s="23">
        <v>223660</v>
      </c>
      <c r="E150" s="6">
        <v>3405.22</v>
      </c>
      <c r="F150" s="6">
        <v>0</v>
      </c>
      <c r="G150" s="2">
        <f t="shared" si="14"/>
        <v>227065.22</v>
      </c>
      <c r="H150" s="6">
        <v>223660</v>
      </c>
      <c r="I150" s="6">
        <v>3326.94</v>
      </c>
      <c r="J150" s="6">
        <v>0</v>
      </c>
      <c r="K150" s="12">
        <f t="shared" si="15"/>
        <v>226986.94</v>
      </c>
      <c r="L150" s="12">
        <f t="shared" si="16"/>
        <v>0</v>
      </c>
      <c r="M150" s="12">
        <f t="shared" si="17"/>
        <v>78.2799999999997</v>
      </c>
      <c r="N150" s="12">
        <f t="shared" si="18"/>
        <v>0</v>
      </c>
      <c r="O150" s="12">
        <f t="shared" si="19"/>
        <v>78.2799999999997</v>
      </c>
      <c r="P150" s="6"/>
      <c r="Q150" s="6" t="s">
        <v>17</v>
      </c>
      <c r="R150" s="13"/>
      <c r="S150" s="6"/>
      <c r="T150" s="50"/>
      <c r="U150" s="37"/>
      <c r="V150" s="37"/>
    </row>
    <row r="151" s="35" customFormat="1" ht="30" customHeight="1" spans="1:22">
      <c r="A151" s="6">
        <v>148</v>
      </c>
      <c r="B151" s="6">
        <v>148</v>
      </c>
      <c r="C151" s="6" t="s">
        <v>150</v>
      </c>
      <c r="D151" s="23">
        <v>804000</v>
      </c>
      <c r="E151" s="6">
        <v>48240</v>
      </c>
      <c r="F151" s="6">
        <v>0</v>
      </c>
      <c r="G151" s="2">
        <f t="shared" si="14"/>
        <v>852240</v>
      </c>
      <c r="H151" s="6">
        <v>804000</v>
      </c>
      <c r="I151" s="6">
        <v>48240</v>
      </c>
      <c r="J151" s="6">
        <v>0</v>
      </c>
      <c r="K151" s="12">
        <f t="shared" si="15"/>
        <v>852240</v>
      </c>
      <c r="L151" s="12">
        <f t="shared" si="16"/>
        <v>0</v>
      </c>
      <c r="M151" s="12">
        <f t="shared" si="17"/>
        <v>0</v>
      </c>
      <c r="N151" s="12">
        <f t="shared" si="18"/>
        <v>0</v>
      </c>
      <c r="O151" s="12">
        <f t="shared" si="19"/>
        <v>0</v>
      </c>
      <c r="P151" s="6" t="s">
        <v>16</v>
      </c>
      <c r="Q151" s="6"/>
      <c r="R151" s="13"/>
      <c r="S151" s="6"/>
      <c r="T151" s="50"/>
      <c r="U151" s="37"/>
      <c r="V151" s="37"/>
    </row>
    <row r="152" s="35" customFormat="1" ht="30" customHeight="1" spans="1:22">
      <c r="A152" s="6">
        <v>149</v>
      </c>
      <c r="B152" s="6">
        <v>149</v>
      </c>
      <c r="C152" s="6" t="s">
        <v>151</v>
      </c>
      <c r="D152" s="23">
        <v>708133</v>
      </c>
      <c r="E152" s="6">
        <v>0</v>
      </c>
      <c r="F152" s="6">
        <v>0</v>
      </c>
      <c r="G152" s="2">
        <f t="shared" si="14"/>
        <v>708133</v>
      </c>
      <c r="H152" s="6">
        <v>708113</v>
      </c>
      <c r="I152" s="6">
        <v>0</v>
      </c>
      <c r="J152" s="6">
        <v>0</v>
      </c>
      <c r="K152" s="12">
        <f t="shared" si="15"/>
        <v>708113</v>
      </c>
      <c r="L152" s="12">
        <f t="shared" si="16"/>
        <v>20</v>
      </c>
      <c r="M152" s="12">
        <f t="shared" si="17"/>
        <v>0</v>
      </c>
      <c r="N152" s="12">
        <f t="shared" si="18"/>
        <v>0</v>
      </c>
      <c r="O152" s="12">
        <f t="shared" si="19"/>
        <v>20</v>
      </c>
      <c r="P152" s="6"/>
      <c r="Q152" s="6" t="s">
        <v>17</v>
      </c>
      <c r="R152" s="13"/>
      <c r="S152" s="6"/>
      <c r="T152" s="50"/>
      <c r="U152" s="37"/>
      <c r="V152" s="37"/>
    </row>
    <row r="153" s="35" customFormat="1" ht="30" customHeight="1" spans="1:22">
      <c r="A153" s="6">
        <v>150</v>
      </c>
      <c r="B153" s="6">
        <v>150</v>
      </c>
      <c r="C153" s="6" t="s">
        <v>152</v>
      </c>
      <c r="D153" s="23">
        <v>14300</v>
      </c>
      <c r="E153" s="6">
        <v>0</v>
      </c>
      <c r="F153" s="6">
        <v>181</v>
      </c>
      <c r="G153" s="2">
        <f t="shared" si="14"/>
        <v>14481</v>
      </c>
      <c r="H153" s="6">
        <v>14300</v>
      </c>
      <c r="I153" s="6">
        <v>0</v>
      </c>
      <c r="J153" s="6">
        <v>181</v>
      </c>
      <c r="K153" s="12">
        <f t="shared" si="15"/>
        <v>14481</v>
      </c>
      <c r="L153" s="12">
        <f t="shared" si="16"/>
        <v>0</v>
      </c>
      <c r="M153" s="12">
        <f t="shared" si="17"/>
        <v>0</v>
      </c>
      <c r="N153" s="12">
        <f t="shared" si="18"/>
        <v>0</v>
      </c>
      <c r="O153" s="12">
        <f t="shared" si="19"/>
        <v>0</v>
      </c>
      <c r="P153" s="6" t="s">
        <v>16</v>
      </c>
      <c r="Q153" s="6"/>
      <c r="R153" s="13"/>
      <c r="S153" s="6"/>
      <c r="T153" s="50"/>
      <c r="U153" s="37"/>
      <c r="V153" s="37"/>
    </row>
    <row r="154" s="35" customFormat="1" ht="30" customHeight="1" spans="1:22">
      <c r="A154" s="6">
        <v>151</v>
      </c>
      <c r="B154" s="6">
        <v>151</v>
      </c>
      <c r="C154" s="6" t="s">
        <v>153</v>
      </c>
      <c r="D154" s="23">
        <v>50000</v>
      </c>
      <c r="E154" s="6">
        <v>0</v>
      </c>
      <c r="F154" s="6">
        <v>525</v>
      </c>
      <c r="G154" s="2">
        <f t="shared" si="14"/>
        <v>50525</v>
      </c>
      <c r="H154" s="6">
        <v>50000</v>
      </c>
      <c r="I154" s="6">
        <v>0</v>
      </c>
      <c r="J154" s="6">
        <v>525</v>
      </c>
      <c r="K154" s="12">
        <f t="shared" si="15"/>
        <v>50525</v>
      </c>
      <c r="L154" s="12">
        <f t="shared" si="16"/>
        <v>0</v>
      </c>
      <c r="M154" s="12">
        <f t="shared" si="17"/>
        <v>0</v>
      </c>
      <c r="N154" s="12">
        <f t="shared" si="18"/>
        <v>0</v>
      </c>
      <c r="O154" s="12">
        <f t="shared" si="19"/>
        <v>0</v>
      </c>
      <c r="P154" s="6" t="s">
        <v>16</v>
      </c>
      <c r="Q154" s="6"/>
      <c r="R154" s="13"/>
      <c r="S154" s="6"/>
      <c r="T154" s="50"/>
      <c r="U154" s="37"/>
      <c r="V154" s="37"/>
    </row>
    <row r="155" s="35" customFormat="1" ht="30" customHeight="1" spans="1:22">
      <c r="A155" s="6">
        <v>152</v>
      </c>
      <c r="B155" s="6">
        <v>152</v>
      </c>
      <c r="C155" s="6" t="s">
        <v>154</v>
      </c>
      <c r="D155" s="23">
        <v>99606.885</v>
      </c>
      <c r="E155" s="6">
        <v>61459.24</v>
      </c>
      <c r="F155" s="6">
        <v>90</v>
      </c>
      <c r="G155" s="2">
        <f t="shared" si="14"/>
        <v>161156.125</v>
      </c>
      <c r="H155" s="6">
        <v>99606.89</v>
      </c>
      <c r="I155" s="6">
        <v>7495.42</v>
      </c>
      <c r="J155" s="6">
        <v>0</v>
      </c>
      <c r="K155" s="12">
        <f t="shared" si="15"/>
        <v>107102.31</v>
      </c>
      <c r="L155" s="12">
        <v>0</v>
      </c>
      <c r="M155" s="12">
        <f t="shared" si="17"/>
        <v>53963.82</v>
      </c>
      <c r="N155" s="12">
        <f t="shared" si="18"/>
        <v>90</v>
      </c>
      <c r="O155" s="12">
        <f t="shared" si="19"/>
        <v>54053.82</v>
      </c>
      <c r="P155" s="6"/>
      <c r="Q155" s="6" t="s">
        <v>17</v>
      </c>
      <c r="R155" s="13"/>
      <c r="S155" s="6"/>
      <c r="T155" s="50"/>
      <c r="U155" s="37"/>
      <c r="V155" s="37"/>
    </row>
    <row r="156" s="35" customFormat="1" ht="30" customHeight="1" spans="1:22">
      <c r="A156" s="6">
        <v>153</v>
      </c>
      <c r="B156" s="6">
        <v>153</v>
      </c>
      <c r="C156" s="6" t="s">
        <v>155</v>
      </c>
      <c r="D156" s="23">
        <v>47487.81</v>
      </c>
      <c r="E156" s="6">
        <v>1387.83</v>
      </c>
      <c r="F156" s="6">
        <v>0</v>
      </c>
      <c r="G156" s="2">
        <f t="shared" si="14"/>
        <v>48875.64</v>
      </c>
      <c r="H156" s="6">
        <v>47487.81</v>
      </c>
      <c r="I156" s="6">
        <v>1387.83</v>
      </c>
      <c r="J156" s="6">
        <v>0</v>
      </c>
      <c r="K156" s="12">
        <f t="shared" si="15"/>
        <v>48875.64</v>
      </c>
      <c r="L156" s="12">
        <f t="shared" si="16"/>
        <v>0</v>
      </c>
      <c r="M156" s="12">
        <f t="shared" si="17"/>
        <v>0</v>
      </c>
      <c r="N156" s="12">
        <f t="shared" si="18"/>
        <v>0</v>
      </c>
      <c r="O156" s="12">
        <f t="shared" si="19"/>
        <v>0</v>
      </c>
      <c r="P156" s="6" t="s">
        <v>16</v>
      </c>
      <c r="Q156" s="6"/>
      <c r="R156" s="13"/>
      <c r="S156" s="6"/>
      <c r="T156" s="50"/>
      <c r="U156" s="37"/>
      <c r="V156" s="37"/>
    </row>
    <row r="157" s="35" customFormat="1" ht="30" customHeight="1" spans="1:22">
      <c r="A157" s="6">
        <v>154</v>
      </c>
      <c r="B157" s="6">
        <v>154</v>
      </c>
      <c r="C157" s="6" t="s">
        <v>156</v>
      </c>
      <c r="D157" s="23">
        <v>312916.6</v>
      </c>
      <c r="E157" s="6">
        <v>0</v>
      </c>
      <c r="F157" s="6">
        <v>2996.88</v>
      </c>
      <c r="G157" s="2">
        <f t="shared" si="14"/>
        <v>315913.48</v>
      </c>
      <c r="H157" s="23">
        <v>312916.6</v>
      </c>
      <c r="I157" s="6">
        <v>0</v>
      </c>
      <c r="J157" s="6">
        <v>2996.88</v>
      </c>
      <c r="K157" s="12">
        <f t="shared" si="15"/>
        <v>315913.48</v>
      </c>
      <c r="L157" s="12">
        <f t="shared" si="16"/>
        <v>0</v>
      </c>
      <c r="M157" s="12">
        <f t="shared" si="17"/>
        <v>0</v>
      </c>
      <c r="N157" s="12">
        <f t="shared" si="18"/>
        <v>0</v>
      </c>
      <c r="O157" s="12">
        <f t="shared" si="19"/>
        <v>0</v>
      </c>
      <c r="P157" s="6" t="s">
        <v>16</v>
      </c>
      <c r="Q157" s="6"/>
      <c r="R157" s="13"/>
      <c r="S157" s="6"/>
      <c r="T157" s="50"/>
      <c r="U157" s="37"/>
      <c r="V157" s="37"/>
    </row>
    <row r="158" s="35" customFormat="1" ht="30" customHeight="1" spans="1:22">
      <c r="A158" s="6">
        <v>155</v>
      </c>
      <c r="B158" s="6">
        <v>155</v>
      </c>
      <c r="C158" s="6" t="s">
        <v>157</v>
      </c>
      <c r="D158" s="27">
        <v>82930</v>
      </c>
      <c r="E158" s="27">
        <v>5587</v>
      </c>
      <c r="F158" s="27">
        <v>941</v>
      </c>
      <c r="G158" s="2">
        <f t="shared" si="14"/>
        <v>89458</v>
      </c>
      <c r="H158" s="27">
        <v>82930</v>
      </c>
      <c r="I158" s="27">
        <v>5587</v>
      </c>
      <c r="J158" s="27">
        <v>941</v>
      </c>
      <c r="K158" s="12">
        <f t="shared" si="15"/>
        <v>89458</v>
      </c>
      <c r="L158" s="12">
        <f t="shared" si="16"/>
        <v>0</v>
      </c>
      <c r="M158" s="12">
        <f t="shared" si="17"/>
        <v>0</v>
      </c>
      <c r="N158" s="12">
        <f t="shared" si="18"/>
        <v>0</v>
      </c>
      <c r="O158" s="12">
        <f t="shared" si="19"/>
        <v>0</v>
      </c>
      <c r="P158" s="6" t="s">
        <v>16</v>
      </c>
      <c r="Q158" s="27"/>
      <c r="R158" s="13"/>
      <c r="S158" s="6"/>
      <c r="T158" s="50"/>
      <c r="U158" s="37"/>
      <c r="V158" s="37"/>
    </row>
    <row r="159" s="35" customFormat="1" ht="30" customHeight="1" spans="1:22">
      <c r="A159" s="6">
        <v>156</v>
      </c>
      <c r="B159" s="6">
        <v>156</v>
      </c>
      <c r="C159" s="6" t="s">
        <v>158</v>
      </c>
      <c r="D159" s="27">
        <v>541412</v>
      </c>
      <c r="E159" s="27">
        <v>12209</v>
      </c>
      <c r="F159" s="27">
        <v>0</v>
      </c>
      <c r="G159" s="2">
        <f t="shared" si="14"/>
        <v>553621</v>
      </c>
      <c r="H159" s="27">
        <v>541412</v>
      </c>
      <c r="I159" s="27">
        <v>5495.33</v>
      </c>
      <c r="J159" s="27">
        <v>0</v>
      </c>
      <c r="K159" s="12">
        <f t="shared" si="15"/>
        <v>546907.33</v>
      </c>
      <c r="L159" s="12">
        <f t="shared" si="16"/>
        <v>0</v>
      </c>
      <c r="M159" s="12">
        <f t="shared" si="17"/>
        <v>6713.67</v>
      </c>
      <c r="N159" s="12">
        <f t="shared" si="18"/>
        <v>0</v>
      </c>
      <c r="O159" s="12">
        <f t="shared" si="19"/>
        <v>6713.67</v>
      </c>
      <c r="P159" s="27"/>
      <c r="Q159" s="6" t="s">
        <v>17</v>
      </c>
      <c r="R159" s="13"/>
      <c r="S159" s="6"/>
      <c r="T159" s="50"/>
      <c r="U159" s="37"/>
      <c r="V159" s="37"/>
    </row>
    <row r="160" s="35" customFormat="1" ht="30" customHeight="1" spans="1:22">
      <c r="A160" s="6">
        <v>157</v>
      </c>
      <c r="B160" s="6">
        <v>157</v>
      </c>
      <c r="C160" s="6" t="s">
        <v>159</v>
      </c>
      <c r="D160" s="27">
        <v>585039.23</v>
      </c>
      <c r="E160" s="27">
        <v>49655.23</v>
      </c>
      <c r="F160" s="27">
        <v>0</v>
      </c>
      <c r="G160" s="2">
        <f t="shared" si="14"/>
        <v>634694.46</v>
      </c>
      <c r="H160" s="27">
        <v>585039.23</v>
      </c>
      <c r="I160" s="27">
        <v>49655.23</v>
      </c>
      <c r="J160" s="27">
        <v>0</v>
      </c>
      <c r="K160" s="12">
        <f t="shared" si="15"/>
        <v>634694.46</v>
      </c>
      <c r="L160" s="12">
        <f t="shared" si="16"/>
        <v>0</v>
      </c>
      <c r="M160" s="12">
        <f t="shared" si="17"/>
        <v>0</v>
      </c>
      <c r="N160" s="12">
        <f t="shared" si="18"/>
        <v>0</v>
      </c>
      <c r="O160" s="12">
        <f t="shared" si="19"/>
        <v>0</v>
      </c>
      <c r="P160" s="6" t="s">
        <v>16</v>
      </c>
      <c r="Q160" s="27"/>
      <c r="R160" s="13"/>
      <c r="S160" s="6"/>
      <c r="T160" s="50"/>
      <c r="U160" s="37"/>
      <c r="V160" s="37"/>
    </row>
    <row r="161" s="35" customFormat="1" ht="30" customHeight="1" spans="1:22">
      <c r="A161" s="6">
        <v>158</v>
      </c>
      <c r="B161" s="6">
        <v>158</v>
      </c>
      <c r="C161" s="6" t="s">
        <v>160</v>
      </c>
      <c r="D161" s="27">
        <v>344539.79</v>
      </c>
      <c r="E161" s="27">
        <v>24600.14</v>
      </c>
      <c r="F161" s="27">
        <v>0</v>
      </c>
      <c r="G161" s="2">
        <f t="shared" si="14"/>
        <v>369139.93</v>
      </c>
      <c r="H161" s="27">
        <v>344539.79</v>
      </c>
      <c r="I161" s="27">
        <v>24600.14</v>
      </c>
      <c r="J161" s="27">
        <v>0</v>
      </c>
      <c r="K161" s="12">
        <f t="shared" si="15"/>
        <v>369139.93</v>
      </c>
      <c r="L161" s="12">
        <f t="shared" si="16"/>
        <v>0</v>
      </c>
      <c r="M161" s="12">
        <f t="shared" si="17"/>
        <v>0</v>
      </c>
      <c r="N161" s="12">
        <f t="shared" si="18"/>
        <v>0</v>
      </c>
      <c r="O161" s="12">
        <f t="shared" si="19"/>
        <v>0</v>
      </c>
      <c r="P161" s="6" t="s">
        <v>16</v>
      </c>
      <c r="Q161" s="27"/>
      <c r="R161" s="13"/>
      <c r="S161" s="6"/>
      <c r="T161" s="50"/>
      <c r="U161" s="37"/>
      <c r="V161" s="37"/>
    </row>
    <row r="162" s="35" customFormat="1" ht="30" customHeight="1" spans="1:22">
      <c r="A162" s="6">
        <v>159</v>
      </c>
      <c r="B162" s="6">
        <v>159</v>
      </c>
      <c r="C162" s="6" t="s">
        <v>161</v>
      </c>
      <c r="D162" s="27">
        <v>65300</v>
      </c>
      <c r="E162" s="27">
        <v>0</v>
      </c>
      <c r="F162" s="27">
        <v>0</v>
      </c>
      <c r="G162" s="2">
        <f t="shared" si="14"/>
        <v>65300</v>
      </c>
      <c r="H162" s="27">
        <v>65300</v>
      </c>
      <c r="I162" s="27">
        <v>0</v>
      </c>
      <c r="J162" s="27">
        <v>0</v>
      </c>
      <c r="K162" s="12">
        <f t="shared" si="15"/>
        <v>65300</v>
      </c>
      <c r="L162" s="12">
        <f t="shared" si="16"/>
        <v>0</v>
      </c>
      <c r="M162" s="12">
        <f t="shared" si="17"/>
        <v>0</v>
      </c>
      <c r="N162" s="12">
        <f t="shared" si="18"/>
        <v>0</v>
      </c>
      <c r="O162" s="12">
        <f t="shared" si="19"/>
        <v>0</v>
      </c>
      <c r="P162" s="6" t="s">
        <v>16</v>
      </c>
      <c r="Q162" s="27"/>
      <c r="R162" s="13"/>
      <c r="S162" s="6"/>
      <c r="T162" s="50"/>
      <c r="U162" s="37"/>
      <c r="V162" s="37"/>
    </row>
    <row r="163" s="35" customFormat="1" ht="30" customHeight="1" spans="1:22">
      <c r="A163" s="43">
        <v>160</v>
      </c>
      <c r="B163" s="43">
        <v>160</v>
      </c>
      <c r="C163" s="54" t="s">
        <v>162</v>
      </c>
      <c r="D163" s="65">
        <v>220385</v>
      </c>
      <c r="E163" s="65">
        <v>29132</v>
      </c>
      <c r="F163" s="65">
        <v>0</v>
      </c>
      <c r="G163" s="2">
        <f t="shared" si="14"/>
        <v>249517</v>
      </c>
      <c r="H163" s="65"/>
      <c r="I163" s="65"/>
      <c r="J163" s="65"/>
      <c r="K163" s="12"/>
      <c r="L163" s="12"/>
      <c r="M163" s="12"/>
      <c r="N163" s="12"/>
      <c r="O163" s="12"/>
      <c r="P163" s="6"/>
      <c r="Q163" s="67"/>
      <c r="R163" s="53"/>
      <c r="S163" s="48" t="s">
        <v>19</v>
      </c>
      <c r="T163" s="50"/>
      <c r="U163" s="37"/>
      <c r="V163" s="37"/>
    </row>
    <row r="164" s="35" customFormat="1" ht="30" customHeight="1" spans="1:22">
      <c r="A164" s="6">
        <v>161</v>
      </c>
      <c r="B164" s="6">
        <v>161</v>
      </c>
      <c r="C164" s="6" t="s">
        <v>163</v>
      </c>
      <c r="D164" s="27">
        <v>158990</v>
      </c>
      <c r="E164" s="27">
        <v>0</v>
      </c>
      <c r="F164" s="27">
        <v>0</v>
      </c>
      <c r="G164" s="2">
        <f t="shared" si="14"/>
        <v>158990</v>
      </c>
      <c r="H164" s="27">
        <v>158990</v>
      </c>
      <c r="I164" s="27">
        <v>0</v>
      </c>
      <c r="J164" s="27">
        <v>0</v>
      </c>
      <c r="K164" s="12">
        <f t="shared" si="15"/>
        <v>158990</v>
      </c>
      <c r="L164" s="12">
        <f t="shared" si="16"/>
        <v>0</v>
      </c>
      <c r="M164" s="12">
        <f t="shared" si="17"/>
        <v>0</v>
      </c>
      <c r="N164" s="12">
        <f t="shared" si="18"/>
        <v>0</v>
      </c>
      <c r="O164" s="12">
        <f t="shared" si="19"/>
        <v>0</v>
      </c>
      <c r="P164" s="6" t="s">
        <v>16</v>
      </c>
      <c r="Q164" s="30"/>
      <c r="R164" s="13"/>
      <c r="S164" s="14"/>
      <c r="T164" s="50"/>
      <c r="U164" s="37"/>
      <c r="V164" s="37"/>
    </row>
    <row r="165" s="35" customFormat="1" ht="30" customHeight="1" spans="1:22">
      <c r="A165" s="6">
        <v>162</v>
      </c>
      <c r="B165" s="6">
        <v>162</v>
      </c>
      <c r="C165" s="6" t="s">
        <v>164</v>
      </c>
      <c r="D165" s="27">
        <v>13413</v>
      </c>
      <c r="E165" s="27">
        <v>0</v>
      </c>
      <c r="F165" s="27">
        <v>0</v>
      </c>
      <c r="G165" s="2">
        <f t="shared" si="14"/>
        <v>13413</v>
      </c>
      <c r="H165" s="27">
        <v>13413</v>
      </c>
      <c r="I165" s="27">
        <v>0</v>
      </c>
      <c r="J165" s="27">
        <v>0</v>
      </c>
      <c r="K165" s="12">
        <f t="shared" si="15"/>
        <v>13413</v>
      </c>
      <c r="L165" s="12">
        <f t="shared" si="16"/>
        <v>0</v>
      </c>
      <c r="M165" s="12">
        <f t="shared" si="17"/>
        <v>0</v>
      </c>
      <c r="N165" s="12">
        <f t="shared" si="18"/>
        <v>0</v>
      </c>
      <c r="O165" s="12">
        <f t="shared" si="19"/>
        <v>0</v>
      </c>
      <c r="P165" s="6" t="s">
        <v>16</v>
      </c>
      <c r="Q165" s="30"/>
      <c r="R165" s="13"/>
      <c r="S165" s="14"/>
      <c r="T165" s="50"/>
      <c r="U165" s="37"/>
      <c r="V165" s="37"/>
    </row>
    <row r="166" s="35" customFormat="1" ht="30" customHeight="1" spans="1:22">
      <c r="A166" s="6">
        <v>163</v>
      </c>
      <c r="B166" s="6">
        <v>163</v>
      </c>
      <c r="C166" s="6"/>
      <c r="D166" s="27">
        <v>88400</v>
      </c>
      <c r="E166" s="27">
        <v>0</v>
      </c>
      <c r="F166" s="27">
        <v>0</v>
      </c>
      <c r="G166" s="2">
        <f t="shared" si="14"/>
        <v>88400</v>
      </c>
      <c r="H166" s="27">
        <v>88400</v>
      </c>
      <c r="I166" s="27">
        <v>0</v>
      </c>
      <c r="J166" s="27">
        <v>0</v>
      </c>
      <c r="K166" s="12">
        <f t="shared" si="15"/>
        <v>88400</v>
      </c>
      <c r="L166" s="12">
        <f t="shared" si="16"/>
        <v>0</v>
      </c>
      <c r="M166" s="12">
        <f t="shared" si="17"/>
        <v>0</v>
      </c>
      <c r="N166" s="12">
        <f t="shared" si="18"/>
        <v>0</v>
      </c>
      <c r="O166" s="12">
        <f t="shared" si="19"/>
        <v>0</v>
      </c>
      <c r="P166" s="6" t="s">
        <v>16</v>
      </c>
      <c r="Q166" s="30"/>
      <c r="R166" s="13"/>
      <c r="S166" s="14"/>
      <c r="T166" s="50"/>
      <c r="U166" s="37"/>
      <c r="V166" s="37"/>
    </row>
    <row r="167" s="35" customFormat="1" ht="30" customHeight="1" spans="1:22">
      <c r="A167" s="6">
        <v>164</v>
      </c>
      <c r="B167" s="6">
        <v>164</v>
      </c>
      <c r="C167" s="6"/>
      <c r="D167" s="27">
        <v>75000</v>
      </c>
      <c r="E167" s="27">
        <v>0</v>
      </c>
      <c r="F167" s="27">
        <v>0</v>
      </c>
      <c r="G167" s="2">
        <f t="shared" si="14"/>
        <v>75000</v>
      </c>
      <c r="H167" s="27">
        <v>0</v>
      </c>
      <c r="I167" s="27">
        <v>0</v>
      </c>
      <c r="J167" s="27">
        <v>0</v>
      </c>
      <c r="K167" s="12">
        <f t="shared" si="15"/>
        <v>0</v>
      </c>
      <c r="L167" s="12">
        <f t="shared" si="16"/>
        <v>75000</v>
      </c>
      <c r="M167" s="12">
        <f t="shared" si="17"/>
        <v>0</v>
      </c>
      <c r="N167" s="12">
        <f t="shared" si="18"/>
        <v>0</v>
      </c>
      <c r="O167" s="12">
        <f t="shared" si="19"/>
        <v>75000</v>
      </c>
      <c r="P167" s="28"/>
      <c r="Q167" s="30"/>
      <c r="R167" s="13" t="s">
        <v>18</v>
      </c>
      <c r="S167" s="14"/>
      <c r="T167" s="50"/>
      <c r="U167" s="37"/>
      <c r="V167" s="37"/>
    </row>
    <row r="168" s="35" customFormat="1" ht="30" customHeight="1" spans="1:22">
      <c r="A168" s="6">
        <v>165</v>
      </c>
      <c r="B168" s="6">
        <v>165</v>
      </c>
      <c r="C168" s="6"/>
      <c r="D168" s="27">
        <v>337813</v>
      </c>
      <c r="E168" s="27">
        <v>0</v>
      </c>
      <c r="F168" s="27">
        <v>0</v>
      </c>
      <c r="G168" s="2">
        <f t="shared" si="14"/>
        <v>337813</v>
      </c>
      <c r="H168" s="27">
        <v>337813</v>
      </c>
      <c r="I168" s="27">
        <v>0</v>
      </c>
      <c r="J168" s="27">
        <v>0</v>
      </c>
      <c r="K168" s="12">
        <f t="shared" si="15"/>
        <v>337813</v>
      </c>
      <c r="L168" s="12">
        <f t="shared" si="16"/>
        <v>0</v>
      </c>
      <c r="M168" s="12">
        <f t="shared" si="17"/>
        <v>0</v>
      </c>
      <c r="N168" s="12">
        <f t="shared" si="18"/>
        <v>0</v>
      </c>
      <c r="O168" s="12">
        <f t="shared" si="19"/>
        <v>0</v>
      </c>
      <c r="P168" s="6" t="s">
        <v>16</v>
      </c>
      <c r="Q168" s="30"/>
      <c r="R168" s="13"/>
      <c r="S168" s="14"/>
      <c r="T168" s="50"/>
      <c r="U168" s="37"/>
      <c r="V168" s="37"/>
    </row>
    <row r="169" s="35" customFormat="1" ht="30" customHeight="1" spans="1:22">
      <c r="A169" s="6">
        <v>166</v>
      </c>
      <c r="B169" s="6">
        <v>166</v>
      </c>
      <c r="C169" s="6" t="s">
        <v>165</v>
      </c>
      <c r="D169" s="27">
        <v>63722.5</v>
      </c>
      <c r="E169" s="27">
        <v>1031.64</v>
      </c>
      <c r="F169" s="27">
        <v>1985.06</v>
      </c>
      <c r="G169" s="2">
        <f t="shared" si="14"/>
        <v>66739.2</v>
      </c>
      <c r="H169" s="27">
        <v>63722.5</v>
      </c>
      <c r="I169" s="27">
        <v>135.68</v>
      </c>
      <c r="J169" s="27">
        <v>1422.06</v>
      </c>
      <c r="K169" s="12">
        <f t="shared" si="15"/>
        <v>65280.24</v>
      </c>
      <c r="L169" s="12">
        <f t="shared" si="16"/>
        <v>0</v>
      </c>
      <c r="M169" s="12">
        <f t="shared" si="17"/>
        <v>895.96</v>
      </c>
      <c r="N169" s="12">
        <f t="shared" si="18"/>
        <v>563</v>
      </c>
      <c r="O169" s="12">
        <f t="shared" si="19"/>
        <v>1458.96</v>
      </c>
      <c r="P169" s="28"/>
      <c r="Q169" s="30" t="s">
        <v>17</v>
      </c>
      <c r="R169" s="13"/>
      <c r="S169" s="14"/>
      <c r="T169" s="50"/>
      <c r="U169" s="37"/>
      <c r="V169" s="37"/>
    </row>
    <row r="170" s="35" customFormat="1" ht="30" customHeight="1" spans="1:22">
      <c r="A170" s="6">
        <v>167</v>
      </c>
      <c r="B170" s="6">
        <v>167</v>
      </c>
      <c r="C170" s="6" t="s">
        <v>166</v>
      </c>
      <c r="D170" s="27">
        <v>17000</v>
      </c>
      <c r="E170" s="27">
        <v>0</v>
      </c>
      <c r="F170" s="27">
        <v>0</v>
      </c>
      <c r="G170" s="2">
        <f t="shared" si="14"/>
        <v>17000</v>
      </c>
      <c r="H170" s="27">
        <v>17000</v>
      </c>
      <c r="I170" s="27">
        <v>0</v>
      </c>
      <c r="J170" s="27">
        <v>0</v>
      </c>
      <c r="K170" s="12">
        <f t="shared" si="15"/>
        <v>17000</v>
      </c>
      <c r="L170" s="12">
        <f t="shared" si="16"/>
        <v>0</v>
      </c>
      <c r="M170" s="12">
        <f t="shared" si="17"/>
        <v>0</v>
      </c>
      <c r="N170" s="12">
        <f t="shared" si="18"/>
        <v>0</v>
      </c>
      <c r="O170" s="12">
        <f t="shared" si="19"/>
        <v>0</v>
      </c>
      <c r="P170" s="6" t="s">
        <v>16</v>
      </c>
      <c r="Q170" s="13"/>
      <c r="R170" s="13"/>
      <c r="S170" s="14"/>
      <c r="T170" s="50"/>
      <c r="U170" s="37"/>
      <c r="V170" s="37"/>
    </row>
    <row r="171" s="35" customFormat="1" ht="30" customHeight="1" spans="1:22">
      <c r="A171" s="6">
        <v>168</v>
      </c>
      <c r="B171" s="6">
        <v>168</v>
      </c>
      <c r="C171" s="6"/>
      <c r="D171" s="27">
        <v>20000</v>
      </c>
      <c r="E171" s="27">
        <v>0</v>
      </c>
      <c r="F171" s="27">
        <v>0</v>
      </c>
      <c r="G171" s="2">
        <f t="shared" si="14"/>
        <v>20000</v>
      </c>
      <c r="H171" s="27">
        <v>20000</v>
      </c>
      <c r="I171" s="27">
        <v>0</v>
      </c>
      <c r="J171" s="27">
        <v>0</v>
      </c>
      <c r="K171" s="12">
        <f t="shared" si="15"/>
        <v>20000</v>
      </c>
      <c r="L171" s="12">
        <f t="shared" si="16"/>
        <v>0</v>
      </c>
      <c r="M171" s="12">
        <f t="shared" si="17"/>
        <v>0</v>
      </c>
      <c r="N171" s="12">
        <f t="shared" si="18"/>
        <v>0</v>
      </c>
      <c r="O171" s="12">
        <f t="shared" si="19"/>
        <v>0</v>
      </c>
      <c r="P171" s="6" t="s">
        <v>16</v>
      </c>
      <c r="Q171" s="13"/>
      <c r="R171" s="13"/>
      <c r="S171" s="14"/>
      <c r="T171" s="50"/>
      <c r="U171" s="37"/>
      <c r="V171" s="37"/>
    </row>
    <row r="172" s="35" customFormat="1" ht="30" customHeight="1" spans="1:22">
      <c r="A172" s="6">
        <v>169</v>
      </c>
      <c r="B172" s="6">
        <v>169</v>
      </c>
      <c r="C172" s="6"/>
      <c r="D172" s="27">
        <v>15000</v>
      </c>
      <c r="E172" s="27">
        <v>0</v>
      </c>
      <c r="F172" s="27">
        <v>0</v>
      </c>
      <c r="G172" s="2">
        <f t="shared" si="14"/>
        <v>15000</v>
      </c>
      <c r="H172" s="27">
        <v>15000</v>
      </c>
      <c r="I172" s="27">
        <v>0</v>
      </c>
      <c r="J172" s="27">
        <v>0</v>
      </c>
      <c r="K172" s="12">
        <f t="shared" si="15"/>
        <v>15000</v>
      </c>
      <c r="L172" s="12">
        <f t="shared" si="16"/>
        <v>0</v>
      </c>
      <c r="M172" s="12">
        <f t="shared" si="17"/>
        <v>0</v>
      </c>
      <c r="N172" s="12">
        <f t="shared" si="18"/>
        <v>0</v>
      </c>
      <c r="O172" s="12">
        <f t="shared" si="19"/>
        <v>0</v>
      </c>
      <c r="P172" s="6" t="s">
        <v>16</v>
      </c>
      <c r="Q172" s="13"/>
      <c r="R172" s="13"/>
      <c r="S172" s="14"/>
      <c r="T172" s="50"/>
      <c r="U172" s="37"/>
      <c r="V172" s="37"/>
    </row>
    <row r="173" s="35" customFormat="1" ht="30" customHeight="1" spans="1:22">
      <c r="A173" s="6">
        <v>170</v>
      </c>
      <c r="B173" s="6">
        <v>170</v>
      </c>
      <c r="C173" s="6" t="s">
        <v>167</v>
      </c>
      <c r="D173" s="27">
        <v>56329.26</v>
      </c>
      <c r="E173" s="27">
        <v>2691.2</v>
      </c>
      <c r="F173" s="27">
        <v>628</v>
      </c>
      <c r="G173" s="2">
        <f t="shared" si="14"/>
        <v>59648.46</v>
      </c>
      <c r="H173" s="27">
        <v>56329.26</v>
      </c>
      <c r="I173" s="27">
        <v>2671.42</v>
      </c>
      <c r="J173" s="27">
        <v>628</v>
      </c>
      <c r="K173" s="12">
        <f t="shared" si="15"/>
        <v>59628.68</v>
      </c>
      <c r="L173" s="12">
        <f t="shared" si="16"/>
        <v>0</v>
      </c>
      <c r="M173" s="12">
        <f t="shared" si="17"/>
        <v>19.7799999999997</v>
      </c>
      <c r="N173" s="12">
        <f t="shared" si="18"/>
        <v>0</v>
      </c>
      <c r="O173" s="12">
        <f t="shared" si="19"/>
        <v>19.7799999999997</v>
      </c>
      <c r="P173" s="28"/>
      <c r="Q173" s="30" t="s">
        <v>17</v>
      </c>
      <c r="R173" s="13"/>
      <c r="S173" s="14"/>
      <c r="T173" s="50"/>
      <c r="U173" s="37"/>
      <c r="V173" s="37"/>
    </row>
    <row r="174" s="35" customFormat="1" ht="30" customHeight="1" spans="1:22">
      <c r="A174" s="43">
        <v>171</v>
      </c>
      <c r="B174" s="43">
        <v>171</v>
      </c>
      <c r="C174" s="43" t="s">
        <v>168</v>
      </c>
      <c r="D174" s="65">
        <v>60824.85</v>
      </c>
      <c r="E174" s="65">
        <v>0</v>
      </c>
      <c r="F174" s="65">
        <v>0</v>
      </c>
      <c r="G174" s="2">
        <f t="shared" si="14"/>
        <v>60824.85</v>
      </c>
      <c r="H174" s="65">
        <v>60824.85</v>
      </c>
      <c r="I174" s="65">
        <v>0</v>
      </c>
      <c r="J174" s="65">
        <v>0</v>
      </c>
      <c r="K174" s="12">
        <f t="shared" si="15"/>
        <v>60824.85</v>
      </c>
      <c r="L174" s="12">
        <f t="shared" si="16"/>
        <v>0</v>
      </c>
      <c r="M174" s="12">
        <f t="shared" si="17"/>
        <v>0</v>
      </c>
      <c r="N174" s="12">
        <f t="shared" si="18"/>
        <v>0</v>
      </c>
      <c r="O174" s="12">
        <f t="shared" si="19"/>
        <v>0</v>
      </c>
      <c r="P174" s="6" t="s">
        <v>16</v>
      </c>
      <c r="Q174" s="68"/>
      <c r="R174" s="53"/>
      <c r="S174" s="49"/>
      <c r="T174" s="50"/>
      <c r="U174" s="37"/>
      <c r="V174" s="37"/>
    </row>
    <row r="175" s="35" customFormat="1" ht="30" customHeight="1" spans="1:22">
      <c r="A175" s="6">
        <v>172</v>
      </c>
      <c r="B175" s="6">
        <v>172</v>
      </c>
      <c r="C175" s="6" t="s">
        <v>169</v>
      </c>
      <c r="D175" s="27">
        <v>158828</v>
      </c>
      <c r="E175" s="27">
        <v>0</v>
      </c>
      <c r="F175" s="27">
        <v>0</v>
      </c>
      <c r="G175" s="2">
        <f t="shared" si="14"/>
        <v>158828</v>
      </c>
      <c r="H175" s="27">
        <v>158828</v>
      </c>
      <c r="I175" s="27">
        <v>0</v>
      </c>
      <c r="J175" s="27">
        <v>0</v>
      </c>
      <c r="K175" s="12">
        <f t="shared" si="15"/>
        <v>158828</v>
      </c>
      <c r="L175" s="12">
        <f t="shared" si="16"/>
        <v>0</v>
      </c>
      <c r="M175" s="12">
        <f t="shared" si="17"/>
        <v>0</v>
      </c>
      <c r="N175" s="12">
        <f t="shared" si="18"/>
        <v>0</v>
      </c>
      <c r="O175" s="12">
        <f t="shared" si="19"/>
        <v>0</v>
      </c>
      <c r="P175" s="6" t="s">
        <v>16</v>
      </c>
      <c r="Q175" s="13"/>
      <c r="R175" s="13"/>
      <c r="S175" s="14"/>
      <c r="T175" s="50"/>
      <c r="U175" s="37"/>
      <c r="V175" s="37"/>
    </row>
    <row r="176" s="35" customFormat="1" ht="30" customHeight="1" spans="1:22">
      <c r="A176" s="6">
        <v>173</v>
      </c>
      <c r="B176" s="6">
        <v>173</v>
      </c>
      <c r="C176" s="6" t="s">
        <v>170</v>
      </c>
      <c r="D176" s="27">
        <v>13894</v>
      </c>
      <c r="E176" s="27">
        <v>936</v>
      </c>
      <c r="F176" s="27">
        <v>0</v>
      </c>
      <c r="G176" s="2">
        <f t="shared" si="14"/>
        <v>14830</v>
      </c>
      <c r="H176" s="27">
        <v>13894</v>
      </c>
      <c r="I176" s="27">
        <v>936</v>
      </c>
      <c r="J176" s="27">
        <v>0</v>
      </c>
      <c r="K176" s="12">
        <f t="shared" si="15"/>
        <v>14830</v>
      </c>
      <c r="L176" s="12">
        <f t="shared" si="16"/>
        <v>0</v>
      </c>
      <c r="M176" s="12">
        <f t="shared" si="17"/>
        <v>0</v>
      </c>
      <c r="N176" s="12">
        <f t="shared" si="18"/>
        <v>0</v>
      </c>
      <c r="O176" s="12">
        <f t="shared" si="19"/>
        <v>0</v>
      </c>
      <c r="P176" s="6" t="s">
        <v>16</v>
      </c>
      <c r="Q176" s="13"/>
      <c r="R176" s="13"/>
      <c r="S176" s="14"/>
      <c r="T176" s="50"/>
      <c r="U176" s="37"/>
      <c r="V176" s="37"/>
    </row>
    <row r="177" s="35" customFormat="1" ht="30" customHeight="1" spans="1:22">
      <c r="A177" s="6">
        <v>174</v>
      </c>
      <c r="B177" s="6">
        <v>174</v>
      </c>
      <c r="C177" s="6" t="s">
        <v>171</v>
      </c>
      <c r="D177" s="27">
        <v>27926.01</v>
      </c>
      <c r="E177" s="27">
        <v>0</v>
      </c>
      <c r="F177" s="27">
        <v>0</v>
      </c>
      <c r="G177" s="2">
        <f t="shared" si="14"/>
        <v>27926.01</v>
      </c>
      <c r="H177" s="27">
        <v>27926.01</v>
      </c>
      <c r="I177" s="27">
        <v>0</v>
      </c>
      <c r="J177" s="27">
        <v>0</v>
      </c>
      <c r="K177" s="12">
        <f t="shared" si="15"/>
        <v>27926.01</v>
      </c>
      <c r="L177" s="12">
        <f t="shared" si="16"/>
        <v>0</v>
      </c>
      <c r="M177" s="12">
        <f t="shared" si="17"/>
        <v>0</v>
      </c>
      <c r="N177" s="12">
        <f t="shared" si="18"/>
        <v>0</v>
      </c>
      <c r="O177" s="12">
        <f t="shared" si="19"/>
        <v>0</v>
      </c>
      <c r="P177" s="6" t="s">
        <v>16</v>
      </c>
      <c r="Q177" s="13"/>
      <c r="R177" s="13"/>
      <c r="S177" s="14"/>
      <c r="T177" s="50"/>
      <c r="U177" s="37"/>
      <c r="V177" s="37"/>
    </row>
    <row r="178" s="35" customFormat="1" ht="30" customHeight="1" spans="1:22">
      <c r="A178" s="43">
        <v>175</v>
      </c>
      <c r="B178" s="43">
        <v>175</v>
      </c>
      <c r="C178" s="43" t="s">
        <v>172</v>
      </c>
      <c r="D178" s="65">
        <v>209715.58</v>
      </c>
      <c r="E178" s="65">
        <v>0</v>
      </c>
      <c r="F178" s="65">
        <v>0</v>
      </c>
      <c r="G178" s="2">
        <f t="shared" si="14"/>
        <v>209715.58</v>
      </c>
      <c r="H178" s="65">
        <v>197926.58</v>
      </c>
      <c r="I178" s="65">
        <v>0</v>
      </c>
      <c r="J178" s="65">
        <v>0</v>
      </c>
      <c r="K178" s="12">
        <f t="shared" si="15"/>
        <v>197926.58</v>
      </c>
      <c r="L178" s="12">
        <f t="shared" si="16"/>
        <v>11789</v>
      </c>
      <c r="M178" s="12">
        <f t="shared" si="17"/>
        <v>0</v>
      </c>
      <c r="N178" s="12">
        <f t="shared" si="18"/>
        <v>0</v>
      </c>
      <c r="O178" s="12">
        <f t="shared" si="19"/>
        <v>11789</v>
      </c>
      <c r="P178" s="66"/>
      <c r="Q178" s="30" t="s">
        <v>17</v>
      </c>
      <c r="R178" s="53"/>
      <c r="S178" s="49"/>
      <c r="T178" s="50"/>
      <c r="U178" s="37"/>
      <c r="V178" s="37"/>
    </row>
    <row r="179" s="35" customFormat="1" ht="30" customHeight="1" spans="1:22">
      <c r="A179" s="43">
        <v>176</v>
      </c>
      <c r="B179" s="43">
        <v>176</v>
      </c>
      <c r="C179" s="43" t="s">
        <v>173</v>
      </c>
      <c r="D179" s="65">
        <v>11430</v>
      </c>
      <c r="E179" s="65">
        <v>0</v>
      </c>
      <c r="F179" s="65">
        <v>0</v>
      </c>
      <c r="G179" s="2">
        <f t="shared" si="14"/>
        <v>11430</v>
      </c>
      <c r="H179" s="65">
        <v>11430</v>
      </c>
      <c r="I179" s="65">
        <v>0</v>
      </c>
      <c r="J179" s="65">
        <v>0</v>
      </c>
      <c r="K179" s="12">
        <f t="shared" si="15"/>
        <v>11430</v>
      </c>
      <c r="L179" s="12">
        <f t="shared" si="16"/>
        <v>0</v>
      </c>
      <c r="M179" s="12">
        <f t="shared" si="17"/>
        <v>0</v>
      </c>
      <c r="N179" s="12">
        <f t="shared" si="18"/>
        <v>0</v>
      </c>
      <c r="O179" s="12">
        <f t="shared" si="19"/>
        <v>0</v>
      </c>
      <c r="P179" s="6" t="s">
        <v>16</v>
      </c>
      <c r="Q179" s="68"/>
      <c r="R179" s="53"/>
      <c r="S179" s="49"/>
      <c r="T179" s="50"/>
      <c r="U179" s="37"/>
      <c r="V179" s="37"/>
    </row>
    <row r="180" s="35" customFormat="1" ht="30" customHeight="1" spans="1:22">
      <c r="A180" s="6">
        <v>177</v>
      </c>
      <c r="B180" s="6">
        <v>177</v>
      </c>
      <c r="C180" s="6" t="s">
        <v>174</v>
      </c>
      <c r="D180" s="6">
        <v>353191.05</v>
      </c>
      <c r="E180" s="6">
        <f>34716.5-F180</f>
        <v>25059.5</v>
      </c>
      <c r="F180" s="6">
        <f>250+580+1855+1152+50+2770+3000</f>
        <v>9657</v>
      </c>
      <c r="G180" s="2">
        <f t="shared" si="14"/>
        <v>387907.55</v>
      </c>
      <c r="H180" s="6">
        <v>248070.5</v>
      </c>
      <c r="I180" s="6">
        <v>8426.5</v>
      </c>
      <c r="J180" s="6">
        <v>3830</v>
      </c>
      <c r="K180" s="12">
        <f t="shared" si="15"/>
        <v>260327</v>
      </c>
      <c r="L180" s="12">
        <f t="shared" si="16"/>
        <v>105120.55</v>
      </c>
      <c r="M180" s="12">
        <f t="shared" si="17"/>
        <v>16633</v>
      </c>
      <c r="N180" s="12">
        <f t="shared" si="18"/>
        <v>5827</v>
      </c>
      <c r="O180" s="12">
        <f t="shared" si="19"/>
        <v>127580.55</v>
      </c>
      <c r="P180" s="24"/>
      <c r="Q180" s="30" t="s">
        <v>17</v>
      </c>
      <c r="R180" s="13"/>
      <c r="S180" s="14"/>
      <c r="T180" s="50"/>
      <c r="U180" s="37"/>
      <c r="V180" s="37"/>
    </row>
    <row r="181" s="35" customFormat="1" ht="30" customHeight="1" spans="1:22">
      <c r="A181" s="6">
        <v>178</v>
      </c>
      <c r="B181" s="6">
        <v>178</v>
      </c>
      <c r="C181" s="6" t="s">
        <v>175</v>
      </c>
      <c r="D181" s="6">
        <v>100000</v>
      </c>
      <c r="E181" s="6">
        <v>2989</v>
      </c>
      <c r="F181" s="6">
        <v>1150</v>
      </c>
      <c r="G181" s="2">
        <f t="shared" si="14"/>
        <v>104139</v>
      </c>
      <c r="H181" s="22">
        <v>100000</v>
      </c>
      <c r="I181" s="6">
        <v>2989</v>
      </c>
      <c r="J181" s="20">
        <v>1150</v>
      </c>
      <c r="K181" s="12">
        <f t="shared" si="15"/>
        <v>104139</v>
      </c>
      <c r="L181" s="12">
        <f t="shared" si="16"/>
        <v>0</v>
      </c>
      <c r="M181" s="12">
        <f t="shared" si="17"/>
        <v>0</v>
      </c>
      <c r="N181" s="12">
        <f t="shared" si="18"/>
        <v>0</v>
      </c>
      <c r="O181" s="12">
        <f t="shared" si="19"/>
        <v>0</v>
      </c>
      <c r="P181" s="6" t="s">
        <v>16</v>
      </c>
      <c r="Q181" s="13"/>
      <c r="R181" s="13"/>
      <c r="S181" s="14"/>
      <c r="T181" s="50"/>
      <c r="U181" s="37"/>
      <c r="V181" s="37"/>
    </row>
    <row r="182" s="35" customFormat="1" ht="30" customHeight="1" spans="1:22">
      <c r="A182" s="6">
        <v>179</v>
      </c>
      <c r="B182" s="6">
        <v>179</v>
      </c>
      <c r="C182" s="6"/>
      <c r="D182" s="6">
        <v>74944</v>
      </c>
      <c r="E182" s="6">
        <v>0</v>
      </c>
      <c r="F182" s="6">
        <v>0</v>
      </c>
      <c r="G182" s="2">
        <f t="shared" si="14"/>
        <v>74944</v>
      </c>
      <c r="H182" s="6">
        <v>74944</v>
      </c>
      <c r="I182" s="20">
        <v>0</v>
      </c>
      <c r="J182" s="20">
        <v>0</v>
      </c>
      <c r="K182" s="12">
        <f t="shared" si="15"/>
        <v>74944</v>
      </c>
      <c r="L182" s="12">
        <f t="shared" si="16"/>
        <v>0</v>
      </c>
      <c r="M182" s="12">
        <f t="shared" si="17"/>
        <v>0</v>
      </c>
      <c r="N182" s="12">
        <f t="shared" si="18"/>
        <v>0</v>
      </c>
      <c r="O182" s="12">
        <f t="shared" si="19"/>
        <v>0</v>
      </c>
      <c r="P182" s="6" t="s">
        <v>16</v>
      </c>
      <c r="Q182" s="13"/>
      <c r="R182" s="13"/>
      <c r="S182" s="14"/>
      <c r="T182" s="50"/>
      <c r="U182" s="37"/>
      <c r="V182" s="37"/>
    </row>
    <row r="183" s="35" customFormat="1" ht="30" customHeight="1" spans="1:22">
      <c r="A183" s="43">
        <v>180</v>
      </c>
      <c r="B183" s="43">
        <v>180</v>
      </c>
      <c r="C183" s="43" t="s">
        <v>176</v>
      </c>
      <c r="D183" s="6">
        <v>159043</v>
      </c>
      <c r="E183" s="6">
        <v>4258.38</v>
      </c>
      <c r="F183" s="20">
        <v>1743</v>
      </c>
      <c r="G183" s="2">
        <f t="shared" si="14"/>
        <v>165044.38</v>
      </c>
      <c r="H183" s="6">
        <v>157300</v>
      </c>
      <c r="I183" s="20">
        <v>4239.24</v>
      </c>
      <c r="J183" s="20">
        <v>1743</v>
      </c>
      <c r="K183" s="12">
        <f t="shared" si="15"/>
        <v>163282.24</v>
      </c>
      <c r="L183" s="12">
        <f t="shared" si="16"/>
        <v>1743</v>
      </c>
      <c r="M183" s="12">
        <f t="shared" si="17"/>
        <v>19.1400000000003</v>
      </c>
      <c r="N183" s="12">
        <f t="shared" si="18"/>
        <v>0</v>
      </c>
      <c r="O183" s="12">
        <f t="shared" si="19"/>
        <v>1762.14</v>
      </c>
      <c r="P183" s="24"/>
      <c r="Q183" s="30" t="s">
        <v>17</v>
      </c>
      <c r="R183" s="53"/>
      <c r="S183" s="49"/>
      <c r="T183" s="50"/>
      <c r="U183" s="37"/>
      <c r="V183" s="37"/>
    </row>
    <row r="184" s="35" customFormat="1" ht="30" customHeight="1" spans="1:22">
      <c r="A184" s="6">
        <v>181</v>
      </c>
      <c r="B184" s="6">
        <v>181</v>
      </c>
      <c r="C184" s="6" t="s">
        <v>177</v>
      </c>
      <c r="D184" s="6">
        <v>420000</v>
      </c>
      <c r="E184" s="6">
        <v>13421</v>
      </c>
      <c r="F184" s="6">
        <v>2620</v>
      </c>
      <c r="G184" s="2">
        <f t="shared" si="14"/>
        <v>436041</v>
      </c>
      <c r="H184" s="6">
        <v>420000</v>
      </c>
      <c r="I184" s="20">
        <v>6921.84</v>
      </c>
      <c r="J184" s="20">
        <v>2620</v>
      </c>
      <c r="K184" s="12">
        <f t="shared" si="15"/>
        <v>429541.84</v>
      </c>
      <c r="L184" s="12">
        <f t="shared" si="16"/>
        <v>0</v>
      </c>
      <c r="M184" s="12">
        <f t="shared" si="17"/>
        <v>6499.16</v>
      </c>
      <c r="N184" s="12">
        <f t="shared" si="18"/>
        <v>0</v>
      </c>
      <c r="O184" s="12">
        <f t="shared" si="19"/>
        <v>6499.16</v>
      </c>
      <c r="P184" s="24"/>
      <c r="Q184" s="30" t="s">
        <v>17</v>
      </c>
      <c r="R184" s="13"/>
      <c r="S184" s="14"/>
      <c r="T184" s="50"/>
      <c r="U184" s="37"/>
      <c r="V184" s="37"/>
    </row>
    <row r="185" s="35" customFormat="1" ht="30" customHeight="1" spans="1:22">
      <c r="A185" s="6">
        <v>182</v>
      </c>
      <c r="B185" s="6">
        <v>182</v>
      </c>
      <c r="C185" s="6" t="s">
        <v>178</v>
      </c>
      <c r="D185" s="6">
        <v>75518</v>
      </c>
      <c r="E185" s="6">
        <v>0</v>
      </c>
      <c r="F185" s="6">
        <f>819+1032</f>
        <v>1851</v>
      </c>
      <c r="G185" s="2">
        <f t="shared" si="14"/>
        <v>77369</v>
      </c>
      <c r="H185" s="22">
        <v>75518</v>
      </c>
      <c r="I185" s="20">
        <v>0</v>
      </c>
      <c r="J185" s="20">
        <v>0</v>
      </c>
      <c r="K185" s="12">
        <f t="shared" si="15"/>
        <v>75518</v>
      </c>
      <c r="L185" s="12">
        <f t="shared" si="16"/>
        <v>0</v>
      </c>
      <c r="M185" s="12">
        <f t="shared" si="17"/>
        <v>0</v>
      </c>
      <c r="N185" s="12">
        <f t="shared" si="18"/>
        <v>1851</v>
      </c>
      <c r="O185" s="12">
        <f t="shared" si="19"/>
        <v>1851</v>
      </c>
      <c r="P185" s="24"/>
      <c r="Q185" s="30" t="s">
        <v>17</v>
      </c>
      <c r="R185" s="13"/>
      <c r="S185" s="14"/>
      <c r="T185" s="50"/>
      <c r="U185" s="37"/>
      <c r="V185" s="37"/>
    </row>
    <row r="186" s="35" customFormat="1" ht="30" customHeight="1" spans="1:22">
      <c r="A186" s="6">
        <v>183</v>
      </c>
      <c r="B186" s="6">
        <v>183</v>
      </c>
      <c r="C186" s="6" t="s">
        <v>179</v>
      </c>
      <c r="D186" s="6">
        <v>509634.03</v>
      </c>
      <c r="E186" s="6">
        <v>5000</v>
      </c>
      <c r="F186" s="6">
        <v>4455</v>
      </c>
      <c r="G186" s="2">
        <f t="shared" si="14"/>
        <v>519089.03</v>
      </c>
      <c r="H186" s="22">
        <v>509634.03</v>
      </c>
      <c r="I186" s="20">
        <v>3389.07</v>
      </c>
      <c r="J186" s="20">
        <v>874</v>
      </c>
      <c r="K186" s="12">
        <f t="shared" si="15"/>
        <v>513897.1</v>
      </c>
      <c r="L186" s="12">
        <f t="shared" si="16"/>
        <v>0</v>
      </c>
      <c r="M186" s="12">
        <f t="shared" si="17"/>
        <v>1610.93</v>
      </c>
      <c r="N186" s="12">
        <f t="shared" si="18"/>
        <v>3581</v>
      </c>
      <c r="O186" s="12">
        <f t="shared" si="19"/>
        <v>5191.93</v>
      </c>
      <c r="P186" s="24"/>
      <c r="Q186" s="30" t="s">
        <v>17</v>
      </c>
      <c r="R186" s="13"/>
      <c r="S186" s="14"/>
      <c r="T186" s="50"/>
      <c r="U186" s="37"/>
      <c r="V186" s="37"/>
    </row>
    <row r="187" s="35" customFormat="1" ht="30" customHeight="1" spans="1:22">
      <c r="A187" s="43">
        <v>184</v>
      </c>
      <c r="B187" s="43">
        <v>184</v>
      </c>
      <c r="C187" s="43" t="s">
        <v>180</v>
      </c>
      <c r="D187" s="22">
        <v>420000</v>
      </c>
      <c r="E187" s="20">
        <v>0</v>
      </c>
      <c r="F187" s="20">
        <v>3220</v>
      </c>
      <c r="G187" s="2">
        <f t="shared" si="14"/>
        <v>423220</v>
      </c>
      <c r="H187" s="22">
        <v>420000</v>
      </c>
      <c r="I187" s="20">
        <v>0</v>
      </c>
      <c r="J187" s="20">
        <v>3220</v>
      </c>
      <c r="K187" s="12">
        <f t="shared" si="15"/>
        <v>423220</v>
      </c>
      <c r="L187" s="12">
        <f t="shared" si="16"/>
        <v>0</v>
      </c>
      <c r="M187" s="12">
        <f t="shared" si="17"/>
        <v>0</v>
      </c>
      <c r="N187" s="12">
        <f t="shared" si="18"/>
        <v>0</v>
      </c>
      <c r="O187" s="12">
        <f t="shared" si="19"/>
        <v>0</v>
      </c>
      <c r="P187" s="6" t="s">
        <v>16</v>
      </c>
      <c r="Q187" s="69"/>
      <c r="R187" s="53"/>
      <c r="S187" s="49"/>
      <c r="T187" s="50"/>
      <c r="U187" s="37"/>
      <c r="V187" s="37"/>
    </row>
    <row r="188" s="35" customFormat="1" ht="30" customHeight="1" spans="1:22">
      <c r="A188" s="6">
        <v>185</v>
      </c>
      <c r="B188" s="6">
        <v>185</v>
      </c>
      <c r="C188" s="6" t="s">
        <v>181</v>
      </c>
      <c r="D188" s="6">
        <v>199390.93</v>
      </c>
      <c r="E188" s="6">
        <v>0</v>
      </c>
      <c r="F188" s="6">
        <v>0</v>
      </c>
      <c r="G188" s="2">
        <f t="shared" si="14"/>
        <v>199390.93</v>
      </c>
      <c r="H188" s="6">
        <v>199390.93</v>
      </c>
      <c r="I188" s="6">
        <v>0</v>
      </c>
      <c r="J188" s="6">
        <v>0</v>
      </c>
      <c r="K188" s="12">
        <f t="shared" si="15"/>
        <v>199390.93</v>
      </c>
      <c r="L188" s="12">
        <f t="shared" si="16"/>
        <v>0</v>
      </c>
      <c r="M188" s="12">
        <f t="shared" si="17"/>
        <v>0</v>
      </c>
      <c r="N188" s="12">
        <f t="shared" si="18"/>
        <v>0</v>
      </c>
      <c r="O188" s="12">
        <f t="shared" si="19"/>
        <v>0</v>
      </c>
      <c r="P188" s="6" t="s">
        <v>16</v>
      </c>
      <c r="Q188" s="13"/>
      <c r="R188" s="13"/>
      <c r="S188" s="14"/>
      <c r="T188" s="50"/>
      <c r="U188" s="37"/>
      <c r="V188" s="37"/>
    </row>
    <row r="189" s="35" customFormat="1" ht="30" customHeight="1" spans="1:22">
      <c r="A189" s="43">
        <v>186</v>
      </c>
      <c r="B189" s="43">
        <v>186</v>
      </c>
      <c r="C189" s="43" t="s">
        <v>182</v>
      </c>
      <c r="D189" s="6">
        <v>154644</v>
      </c>
      <c r="E189" s="6">
        <v>0</v>
      </c>
      <c r="F189" s="6">
        <v>0</v>
      </c>
      <c r="G189" s="2">
        <f t="shared" si="14"/>
        <v>154644</v>
      </c>
      <c r="H189" s="6">
        <v>154644</v>
      </c>
      <c r="I189" s="6">
        <v>0</v>
      </c>
      <c r="J189" s="6">
        <v>0</v>
      </c>
      <c r="K189" s="12">
        <f t="shared" si="15"/>
        <v>154644</v>
      </c>
      <c r="L189" s="12">
        <f t="shared" si="16"/>
        <v>0</v>
      </c>
      <c r="M189" s="12">
        <f t="shared" si="17"/>
        <v>0</v>
      </c>
      <c r="N189" s="12">
        <f t="shared" si="18"/>
        <v>0</v>
      </c>
      <c r="O189" s="12">
        <f t="shared" si="19"/>
        <v>0</v>
      </c>
      <c r="P189" s="6" t="s">
        <v>16</v>
      </c>
      <c r="Q189" s="69"/>
      <c r="R189" s="53"/>
      <c r="S189" s="49"/>
      <c r="T189" s="50"/>
      <c r="U189" s="37"/>
      <c r="V189" s="37"/>
    </row>
    <row r="190" s="35" customFormat="1" ht="30" customHeight="1" spans="1:22">
      <c r="A190" s="6">
        <v>187</v>
      </c>
      <c r="B190" s="6">
        <v>187</v>
      </c>
      <c r="C190" s="6" t="s">
        <v>183</v>
      </c>
      <c r="D190" s="6">
        <v>31659</v>
      </c>
      <c r="E190" s="6">
        <v>0</v>
      </c>
      <c r="F190" s="6">
        <v>0</v>
      </c>
      <c r="G190" s="2">
        <f t="shared" si="14"/>
        <v>31659</v>
      </c>
      <c r="H190" s="6">
        <v>31659</v>
      </c>
      <c r="I190" s="6">
        <v>0</v>
      </c>
      <c r="J190" s="6">
        <v>0</v>
      </c>
      <c r="K190" s="12">
        <f t="shared" si="15"/>
        <v>31659</v>
      </c>
      <c r="L190" s="12">
        <f t="shared" si="16"/>
        <v>0</v>
      </c>
      <c r="M190" s="12">
        <f t="shared" si="17"/>
        <v>0</v>
      </c>
      <c r="N190" s="12">
        <f t="shared" si="18"/>
        <v>0</v>
      </c>
      <c r="O190" s="12">
        <f t="shared" si="19"/>
        <v>0</v>
      </c>
      <c r="P190" s="6" t="s">
        <v>16</v>
      </c>
      <c r="Q190" s="13"/>
      <c r="R190" s="13"/>
      <c r="S190" s="14"/>
      <c r="T190" s="50"/>
      <c r="U190" s="37"/>
      <c r="V190" s="37"/>
    </row>
    <row r="191" s="35" customFormat="1" ht="30" customHeight="1" spans="1:22">
      <c r="A191" s="6">
        <v>188</v>
      </c>
      <c r="B191" s="6">
        <v>188</v>
      </c>
      <c r="C191" s="6" t="s">
        <v>184</v>
      </c>
      <c r="D191" s="6">
        <v>23690</v>
      </c>
      <c r="E191" s="6">
        <v>0</v>
      </c>
      <c r="F191" s="6">
        <v>0</v>
      </c>
      <c r="G191" s="2">
        <f t="shared" si="14"/>
        <v>23690</v>
      </c>
      <c r="H191" s="6">
        <v>23040</v>
      </c>
      <c r="I191" s="6">
        <v>0</v>
      </c>
      <c r="J191" s="6">
        <v>0</v>
      </c>
      <c r="K191" s="12">
        <f t="shared" si="15"/>
        <v>23040</v>
      </c>
      <c r="L191" s="12">
        <f t="shared" si="16"/>
        <v>650</v>
      </c>
      <c r="M191" s="12">
        <f t="shared" si="17"/>
        <v>0</v>
      </c>
      <c r="N191" s="12">
        <f t="shared" si="18"/>
        <v>0</v>
      </c>
      <c r="O191" s="12">
        <f t="shared" si="19"/>
        <v>650</v>
      </c>
      <c r="P191" s="24"/>
      <c r="Q191" s="30" t="s">
        <v>17</v>
      </c>
      <c r="R191" s="13"/>
      <c r="S191" s="14"/>
      <c r="T191" s="50"/>
      <c r="U191" s="37"/>
      <c r="V191" s="37"/>
    </row>
    <row r="192" s="35" customFormat="1" ht="30" customHeight="1" spans="1:22">
      <c r="A192" s="6">
        <v>189</v>
      </c>
      <c r="B192" s="6">
        <v>189</v>
      </c>
      <c r="C192" s="6"/>
      <c r="D192" s="6">
        <v>648621</v>
      </c>
      <c r="E192" s="6">
        <v>0</v>
      </c>
      <c r="F192" s="6">
        <v>7508</v>
      </c>
      <c r="G192" s="2">
        <f t="shared" si="14"/>
        <v>656129</v>
      </c>
      <c r="H192" s="6">
        <v>648621</v>
      </c>
      <c r="I192" s="6">
        <v>0</v>
      </c>
      <c r="J192" s="6">
        <v>0</v>
      </c>
      <c r="K192" s="12">
        <f t="shared" si="15"/>
        <v>648621</v>
      </c>
      <c r="L192" s="12">
        <f t="shared" si="16"/>
        <v>0</v>
      </c>
      <c r="M192" s="12">
        <f t="shared" si="17"/>
        <v>0</v>
      </c>
      <c r="N192" s="12">
        <f t="shared" si="18"/>
        <v>7508</v>
      </c>
      <c r="O192" s="12">
        <f t="shared" si="19"/>
        <v>7508</v>
      </c>
      <c r="P192" s="24"/>
      <c r="Q192" s="30" t="s">
        <v>17</v>
      </c>
      <c r="R192" s="13"/>
      <c r="S192" s="14"/>
      <c r="T192" s="50"/>
      <c r="U192" s="37"/>
      <c r="V192" s="37"/>
    </row>
    <row r="193" s="35" customFormat="1" ht="30" customHeight="1" spans="1:22">
      <c r="A193" s="6">
        <v>190</v>
      </c>
      <c r="B193" s="6">
        <v>190</v>
      </c>
      <c r="C193" s="6" t="s">
        <v>185</v>
      </c>
      <c r="D193" s="6">
        <v>86899.8</v>
      </c>
      <c r="E193" s="6">
        <v>0</v>
      </c>
      <c r="F193" s="6">
        <v>986.25</v>
      </c>
      <c r="G193" s="2">
        <f t="shared" si="14"/>
        <v>87886.05</v>
      </c>
      <c r="H193" s="6">
        <v>86899.8</v>
      </c>
      <c r="I193" s="6">
        <v>0</v>
      </c>
      <c r="J193" s="6">
        <v>986.25</v>
      </c>
      <c r="K193" s="12">
        <f t="shared" si="15"/>
        <v>87886.05</v>
      </c>
      <c r="L193" s="12">
        <f t="shared" si="16"/>
        <v>0</v>
      </c>
      <c r="M193" s="12">
        <f t="shared" si="17"/>
        <v>0</v>
      </c>
      <c r="N193" s="12">
        <f t="shared" si="18"/>
        <v>0</v>
      </c>
      <c r="O193" s="12">
        <f t="shared" si="19"/>
        <v>0</v>
      </c>
      <c r="P193" s="6" t="s">
        <v>16</v>
      </c>
      <c r="Q193" s="13"/>
      <c r="R193" s="13"/>
      <c r="S193" s="14"/>
      <c r="T193" s="50"/>
      <c r="U193" s="37"/>
      <c r="V193" s="37"/>
    </row>
    <row r="194" s="35" customFormat="1" ht="30" customHeight="1" spans="1:22">
      <c r="A194" s="6">
        <v>191</v>
      </c>
      <c r="B194" s="6">
        <v>191</v>
      </c>
      <c r="C194" s="6" t="s">
        <v>186</v>
      </c>
      <c r="D194" s="6">
        <v>208996.64</v>
      </c>
      <c r="E194" s="6">
        <v>11657.35</v>
      </c>
      <c r="F194" s="6">
        <v>3771</v>
      </c>
      <c r="G194" s="2">
        <f t="shared" si="14"/>
        <v>224424.99</v>
      </c>
      <c r="H194" s="6">
        <v>208996.64</v>
      </c>
      <c r="I194" s="6">
        <v>9582.5</v>
      </c>
      <c r="J194" s="6">
        <v>3771</v>
      </c>
      <c r="K194" s="12">
        <f t="shared" si="15"/>
        <v>222350.14</v>
      </c>
      <c r="L194" s="12">
        <f t="shared" si="16"/>
        <v>0</v>
      </c>
      <c r="M194" s="12">
        <f t="shared" si="17"/>
        <v>2074.85</v>
      </c>
      <c r="N194" s="12">
        <f t="shared" si="18"/>
        <v>0</v>
      </c>
      <c r="O194" s="12">
        <f t="shared" si="19"/>
        <v>2074.85</v>
      </c>
      <c r="P194" s="24"/>
      <c r="Q194" s="30" t="s">
        <v>17</v>
      </c>
      <c r="R194" s="13"/>
      <c r="S194" s="14"/>
      <c r="T194" s="50"/>
      <c r="U194" s="37"/>
      <c r="V194" s="37"/>
    </row>
    <row r="195" s="35" customFormat="1" ht="30" customHeight="1" spans="1:22">
      <c r="A195" s="6">
        <v>192</v>
      </c>
      <c r="B195" s="6">
        <v>192</v>
      </c>
      <c r="C195" s="6" t="s">
        <v>187</v>
      </c>
      <c r="D195" s="6">
        <v>63950.96</v>
      </c>
      <c r="E195" s="6">
        <v>0</v>
      </c>
      <c r="F195" s="6">
        <v>0</v>
      </c>
      <c r="G195" s="2">
        <f t="shared" si="14"/>
        <v>63950.96</v>
      </c>
      <c r="H195" s="6">
        <v>63950.96</v>
      </c>
      <c r="I195" s="6">
        <v>0</v>
      </c>
      <c r="J195" s="6">
        <v>0</v>
      </c>
      <c r="K195" s="12">
        <f t="shared" si="15"/>
        <v>63950.96</v>
      </c>
      <c r="L195" s="12">
        <f t="shared" si="16"/>
        <v>0</v>
      </c>
      <c r="M195" s="12">
        <f t="shared" si="17"/>
        <v>0</v>
      </c>
      <c r="N195" s="12">
        <f t="shared" si="18"/>
        <v>0</v>
      </c>
      <c r="O195" s="12">
        <f t="shared" si="19"/>
        <v>0</v>
      </c>
      <c r="P195" s="6" t="s">
        <v>16</v>
      </c>
      <c r="Q195" s="13"/>
      <c r="R195" s="13"/>
      <c r="S195" s="14"/>
      <c r="T195" s="50"/>
      <c r="U195" s="37"/>
      <c r="V195" s="37"/>
    </row>
    <row r="196" s="35" customFormat="1" ht="30" customHeight="1" spans="1:22">
      <c r="A196" s="6">
        <v>193</v>
      </c>
      <c r="B196" s="6">
        <v>193</v>
      </c>
      <c r="C196" s="6" t="s">
        <v>188</v>
      </c>
      <c r="D196" s="6">
        <v>173791</v>
      </c>
      <c r="E196" s="6">
        <v>0</v>
      </c>
      <c r="F196" s="6">
        <v>0</v>
      </c>
      <c r="G196" s="2">
        <f t="shared" si="14"/>
        <v>173791</v>
      </c>
      <c r="H196" s="22">
        <v>173791</v>
      </c>
      <c r="I196" s="20">
        <v>0</v>
      </c>
      <c r="J196" s="20">
        <v>0</v>
      </c>
      <c r="K196" s="12">
        <f t="shared" si="15"/>
        <v>173791</v>
      </c>
      <c r="L196" s="12">
        <f t="shared" si="16"/>
        <v>0</v>
      </c>
      <c r="M196" s="12">
        <f t="shared" si="17"/>
        <v>0</v>
      </c>
      <c r="N196" s="12">
        <f t="shared" si="18"/>
        <v>0</v>
      </c>
      <c r="O196" s="12">
        <f t="shared" si="19"/>
        <v>0</v>
      </c>
      <c r="P196" s="6" t="s">
        <v>16</v>
      </c>
      <c r="Q196" s="13"/>
      <c r="R196" s="13"/>
      <c r="S196" s="14"/>
      <c r="T196" s="50"/>
      <c r="U196" s="37"/>
      <c r="V196" s="37"/>
    </row>
    <row r="197" s="35" customFormat="1" ht="30" customHeight="1" spans="1:22">
      <c r="A197" s="6">
        <v>194</v>
      </c>
      <c r="B197" s="6">
        <v>194</v>
      </c>
      <c r="C197" s="6" t="s">
        <v>189</v>
      </c>
      <c r="D197" s="6">
        <v>86000</v>
      </c>
      <c r="E197" s="6">
        <v>0</v>
      </c>
      <c r="F197" s="6">
        <v>975</v>
      </c>
      <c r="G197" s="2">
        <f t="shared" ref="G197:G260" si="20">SUM(D197:F197)</f>
        <v>86975</v>
      </c>
      <c r="H197" s="6">
        <v>86000</v>
      </c>
      <c r="I197" s="6">
        <v>0</v>
      </c>
      <c r="J197" s="6">
        <v>975</v>
      </c>
      <c r="K197" s="12">
        <f t="shared" ref="K197:K260" si="21">H197+I197+J197</f>
        <v>86975</v>
      </c>
      <c r="L197" s="12">
        <f t="shared" ref="L197:L260" si="22">D197-H197</f>
        <v>0</v>
      </c>
      <c r="M197" s="12">
        <f t="shared" ref="M197:M260" si="23">E197-I197</f>
        <v>0</v>
      </c>
      <c r="N197" s="12">
        <f t="shared" ref="N197:N260" si="24">F197-J197</f>
        <v>0</v>
      </c>
      <c r="O197" s="12">
        <f t="shared" ref="O197:O260" si="25">L197+M197+N197</f>
        <v>0</v>
      </c>
      <c r="P197" s="6" t="s">
        <v>16</v>
      </c>
      <c r="Q197" s="13"/>
      <c r="R197" s="13"/>
      <c r="S197" s="14"/>
      <c r="T197" s="50"/>
      <c r="U197" s="37"/>
      <c r="V197" s="37"/>
    </row>
    <row r="198" s="35" customFormat="1" ht="30" customHeight="1" spans="1:22">
      <c r="A198" s="6">
        <v>195</v>
      </c>
      <c r="B198" s="6">
        <v>195</v>
      </c>
      <c r="C198" s="6" t="s">
        <v>190</v>
      </c>
      <c r="D198" s="6">
        <v>124821.11</v>
      </c>
      <c r="E198" s="6">
        <v>0</v>
      </c>
      <c r="F198" s="6">
        <v>1398</v>
      </c>
      <c r="G198" s="2">
        <f t="shared" si="20"/>
        <v>126219.11</v>
      </c>
      <c r="H198" s="6">
        <v>124821.11</v>
      </c>
      <c r="I198" s="6">
        <v>0</v>
      </c>
      <c r="J198" s="6">
        <v>1398</v>
      </c>
      <c r="K198" s="12">
        <f t="shared" si="21"/>
        <v>126219.11</v>
      </c>
      <c r="L198" s="12">
        <f t="shared" si="22"/>
        <v>0</v>
      </c>
      <c r="M198" s="12">
        <f t="shared" si="23"/>
        <v>0</v>
      </c>
      <c r="N198" s="12">
        <f t="shared" si="24"/>
        <v>0</v>
      </c>
      <c r="O198" s="12">
        <f t="shared" si="25"/>
        <v>0</v>
      </c>
      <c r="P198" s="6" t="s">
        <v>16</v>
      </c>
      <c r="Q198" s="13"/>
      <c r="R198" s="13"/>
      <c r="S198" s="14"/>
      <c r="T198" s="50"/>
      <c r="U198" s="37"/>
      <c r="V198" s="37"/>
    </row>
    <row r="199" s="35" customFormat="1" ht="30" customHeight="1" spans="1:22">
      <c r="A199" s="6">
        <v>196</v>
      </c>
      <c r="B199" s="6">
        <v>196</v>
      </c>
      <c r="C199" s="6" t="s">
        <v>191</v>
      </c>
      <c r="D199" s="6">
        <v>961423.44</v>
      </c>
      <c r="E199" s="6">
        <v>0</v>
      </c>
      <c r="F199" s="6">
        <v>0</v>
      </c>
      <c r="G199" s="2">
        <f t="shared" si="20"/>
        <v>961423.44</v>
      </c>
      <c r="H199" s="6">
        <v>961423.44</v>
      </c>
      <c r="I199" s="6">
        <v>0</v>
      </c>
      <c r="J199" s="6">
        <v>0</v>
      </c>
      <c r="K199" s="12">
        <f t="shared" si="21"/>
        <v>961423.44</v>
      </c>
      <c r="L199" s="12">
        <f t="shared" si="22"/>
        <v>0</v>
      </c>
      <c r="M199" s="12">
        <f t="shared" si="23"/>
        <v>0</v>
      </c>
      <c r="N199" s="12">
        <f t="shared" si="24"/>
        <v>0</v>
      </c>
      <c r="O199" s="12">
        <f t="shared" si="25"/>
        <v>0</v>
      </c>
      <c r="P199" s="6" t="s">
        <v>16</v>
      </c>
      <c r="Q199" s="13"/>
      <c r="R199" s="13"/>
      <c r="S199" s="14"/>
      <c r="T199" s="50"/>
      <c r="U199" s="37"/>
      <c r="V199" s="37"/>
    </row>
    <row r="200" s="35" customFormat="1" ht="30" customHeight="1" spans="1:22">
      <c r="A200" s="6">
        <v>197</v>
      </c>
      <c r="B200" s="6">
        <v>197</v>
      </c>
      <c r="C200" s="6" t="s">
        <v>192</v>
      </c>
      <c r="D200" s="6">
        <v>89299</v>
      </c>
      <c r="E200" s="6">
        <v>4047.48</v>
      </c>
      <c r="F200" s="6">
        <v>1016</v>
      </c>
      <c r="G200" s="2">
        <f t="shared" si="20"/>
        <v>94362.48</v>
      </c>
      <c r="H200" s="6">
        <v>89299</v>
      </c>
      <c r="I200" s="6">
        <v>4047.48</v>
      </c>
      <c r="J200" s="6">
        <v>1016</v>
      </c>
      <c r="K200" s="12">
        <f t="shared" si="21"/>
        <v>94362.48</v>
      </c>
      <c r="L200" s="12">
        <f t="shared" si="22"/>
        <v>0</v>
      </c>
      <c r="M200" s="12">
        <f t="shared" si="23"/>
        <v>0</v>
      </c>
      <c r="N200" s="12">
        <f t="shared" si="24"/>
        <v>0</v>
      </c>
      <c r="O200" s="12">
        <f t="shared" si="25"/>
        <v>0</v>
      </c>
      <c r="P200" s="6" t="s">
        <v>16</v>
      </c>
      <c r="Q200" s="13"/>
      <c r="R200" s="13"/>
      <c r="S200" s="14"/>
      <c r="T200" s="50"/>
      <c r="U200" s="37"/>
      <c r="V200" s="37"/>
    </row>
    <row r="201" s="35" customFormat="1" ht="30" customHeight="1" spans="1:22">
      <c r="A201" s="6">
        <v>198</v>
      </c>
      <c r="B201" s="6">
        <v>198</v>
      </c>
      <c r="C201" s="6"/>
      <c r="D201" s="6">
        <v>54445</v>
      </c>
      <c r="E201" s="6">
        <v>4678.19</v>
      </c>
      <c r="F201" s="6">
        <v>580.5</v>
      </c>
      <c r="G201" s="2">
        <f t="shared" si="20"/>
        <v>59703.69</v>
      </c>
      <c r="H201" s="6">
        <v>54445</v>
      </c>
      <c r="I201" s="6">
        <v>1200.51</v>
      </c>
      <c r="J201" s="6">
        <v>580.5</v>
      </c>
      <c r="K201" s="12">
        <f t="shared" si="21"/>
        <v>56226.01</v>
      </c>
      <c r="L201" s="12">
        <f t="shared" si="22"/>
        <v>0</v>
      </c>
      <c r="M201" s="12">
        <f t="shared" si="23"/>
        <v>3477.68</v>
      </c>
      <c r="N201" s="12">
        <f t="shared" si="24"/>
        <v>0</v>
      </c>
      <c r="O201" s="12">
        <f t="shared" si="25"/>
        <v>3477.68</v>
      </c>
      <c r="P201" s="14"/>
      <c r="Q201" s="30" t="s">
        <v>17</v>
      </c>
      <c r="R201" s="13"/>
      <c r="S201" s="14"/>
      <c r="T201" s="50"/>
      <c r="U201" s="37"/>
      <c r="V201" s="37"/>
    </row>
    <row r="202" s="35" customFormat="1" ht="30" customHeight="1" spans="1:22">
      <c r="A202" s="6">
        <v>199</v>
      </c>
      <c r="B202" s="6">
        <v>199</v>
      </c>
      <c r="C202" s="6"/>
      <c r="D202" s="6">
        <v>32604</v>
      </c>
      <c r="E202" s="6">
        <v>1090.93</v>
      </c>
      <c r="F202" s="6">
        <v>0</v>
      </c>
      <c r="G202" s="2">
        <f t="shared" si="20"/>
        <v>33694.93</v>
      </c>
      <c r="H202" s="9">
        <v>32300</v>
      </c>
      <c r="I202" s="7">
        <v>1090.93</v>
      </c>
      <c r="J202" s="7">
        <v>304</v>
      </c>
      <c r="K202" s="12">
        <f t="shared" si="21"/>
        <v>33694.93</v>
      </c>
      <c r="L202" s="12">
        <f t="shared" si="22"/>
        <v>304</v>
      </c>
      <c r="M202" s="12">
        <f t="shared" si="23"/>
        <v>0</v>
      </c>
      <c r="N202" s="12">
        <f t="shared" si="24"/>
        <v>-304</v>
      </c>
      <c r="O202" s="12">
        <f t="shared" si="25"/>
        <v>0</v>
      </c>
      <c r="P202" s="6" t="s">
        <v>16</v>
      </c>
      <c r="Q202" s="13"/>
      <c r="R202" s="13"/>
      <c r="S202" s="14"/>
      <c r="T202" s="50"/>
      <c r="U202" s="37"/>
      <c r="V202" s="37"/>
    </row>
    <row r="203" s="35" customFormat="1" ht="30" customHeight="1" spans="1:22">
      <c r="A203" s="6">
        <v>200</v>
      </c>
      <c r="B203" s="6">
        <v>200</v>
      </c>
      <c r="C203" s="6" t="s">
        <v>193</v>
      </c>
      <c r="D203" s="6">
        <v>294033</v>
      </c>
      <c r="E203" s="6">
        <v>12503.75</v>
      </c>
      <c r="F203" s="6">
        <v>0</v>
      </c>
      <c r="G203" s="2">
        <f t="shared" si="20"/>
        <v>306536.75</v>
      </c>
      <c r="H203" s="9">
        <v>294033</v>
      </c>
      <c r="I203" s="7">
        <v>12503.75</v>
      </c>
      <c r="J203" s="7">
        <v>0</v>
      </c>
      <c r="K203" s="12">
        <f t="shared" si="21"/>
        <v>306536.75</v>
      </c>
      <c r="L203" s="12">
        <f t="shared" si="22"/>
        <v>0</v>
      </c>
      <c r="M203" s="12">
        <f t="shared" si="23"/>
        <v>0</v>
      </c>
      <c r="N203" s="12">
        <f t="shared" si="24"/>
        <v>0</v>
      </c>
      <c r="O203" s="12">
        <f t="shared" si="25"/>
        <v>0</v>
      </c>
      <c r="P203" s="6" t="s">
        <v>16</v>
      </c>
      <c r="Q203" s="13"/>
      <c r="R203" s="13"/>
      <c r="S203" s="14"/>
      <c r="T203" s="50"/>
      <c r="U203" s="37"/>
      <c r="V203" s="37"/>
    </row>
    <row r="204" s="35" customFormat="1" ht="30" customHeight="1" spans="1:22">
      <c r="A204" s="6">
        <v>201</v>
      </c>
      <c r="B204" s="6">
        <v>201</v>
      </c>
      <c r="C204" s="6" t="s">
        <v>194</v>
      </c>
      <c r="D204" s="6">
        <v>148430</v>
      </c>
      <c r="E204" s="6">
        <v>8863.9</v>
      </c>
      <c r="F204" s="6">
        <v>0</v>
      </c>
      <c r="G204" s="2">
        <f t="shared" si="20"/>
        <v>157293.9</v>
      </c>
      <c r="H204" s="9">
        <v>146814</v>
      </c>
      <c r="I204" s="7">
        <v>8863.9</v>
      </c>
      <c r="J204" s="7">
        <v>1616</v>
      </c>
      <c r="K204" s="12">
        <f t="shared" si="21"/>
        <v>157293.9</v>
      </c>
      <c r="L204" s="12">
        <f t="shared" si="22"/>
        <v>1616</v>
      </c>
      <c r="M204" s="12">
        <f t="shared" si="23"/>
        <v>0</v>
      </c>
      <c r="N204" s="12">
        <f t="shared" si="24"/>
        <v>-1616</v>
      </c>
      <c r="O204" s="12">
        <f t="shared" si="25"/>
        <v>0</v>
      </c>
      <c r="P204" s="6" t="s">
        <v>16</v>
      </c>
      <c r="Q204" s="13"/>
      <c r="R204" s="13"/>
      <c r="S204" s="14"/>
      <c r="T204" s="50"/>
      <c r="U204" s="37"/>
      <c r="V204" s="37"/>
    </row>
    <row r="205" s="35" customFormat="1" ht="30" customHeight="1" spans="1:22">
      <c r="A205" s="6">
        <v>202</v>
      </c>
      <c r="B205" s="6">
        <v>202</v>
      </c>
      <c r="C205" s="6" t="s">
        <v>195</v>
      </c>
      <c r="D205" s="6">
        <v>25949</v>
      </c>
      <c r="E205" s="6">
        <v>1762.15</v>
      </c>
      <c r="F205" s="6">
        <v>0</v>
      </c>
      <c r="G205" s="2">
        <f t="shared" si="20"/>
        <v>27711.15</v>
      </c>
      <c r="H205" s="9">
        <v>25300</v>
      </c>
      <c r="I205" s="7">
        <v>1762.15</v>
      </c>
      <c r="J205" s="7">
        <v>649</v>
      </c>
      <c r="K205" s="12">
        <f t="shared" si="21"/>
        <v>27711.15</v>
      </c>
      <c r="L205" s="12">
        <f t="shared" si="22"/>
        <v>649</v>
      </c>
      <c r="M205" s="12">
        <f t="shared" si="23"/>
        <v>0</v>
      </c>
      <c r="N205" s="12">
        <f t="shared" si="24"/>
        <v>-649</v>
      </c>
      <c r="O205" s="12">
        <f t="shared" si="25"/>
        <v>0</v>
      </c>
      <c r="P205" s="6" t="s">
        <v>16</v>
      </c>
      <c r="Q205" s="13"/>
      <c r="R205" s="13"/>
      <c r="S205" s="14"/>
      <c r="T205" s="50"/>
      <c r="U205" s="37"/>
      <c r="V205" s="37"/>
    </row>
    <row r="206" s="35" customFormat="1" ht="30" customHeight="1" spans="1:22">
      <c r="A206" s="6">
        <v>203</v>
      </c>
      <c r="B206" s="6">
        <v>203</v>
      </c>
      <c r="C206" s="6" t="s">
        <v>196</v>
      </c>
      <c r="D206" s="6">
        <v>43185</v>
      </c>
      <c r="E206" s="6">
        <v>0</v>
      </c>
      <c r="F206" s="6">
        <v>0</v>
      </c>
      <c r="G206" s="2">
        <f t="shared" si="20"/>
        <v>43185</v>
      </c>
      <c r="H206" s="9">
        <v>42751</v>
      </c>
      <c r="I206" s="7">
        <v>0</v>
      </c>
      <c r="J206" s="7">
        <v>434</v>
      </c>
      <c r="K206" s="12">
        <f t="shared" si="21"/>
        <v>43185</v>
      </c>
      <c r="L206" s="12">
        <f t="shared" si="22"/>
        <v>434</v>
      </c>
      <c r="M206" s="12">
        <f t="shared" si="23"/>
        <v>0</v>
      </c>
      <c r="N206" s="12">
        <f t="shared" si="24"/>
        <v>-434</v>
      </c>
      <c r="O206" s="12">
        <f t="shared" si="25"/>
        <v>0</v>
      </c>
      <c r="P206" s="6" t="s">
        <v>16</v>
      </c>
      <c r="Q206" s="13"/>
      <c r="R206" s="13"/>
      <c r="S206" s="14"/>
      <c r="T206" s="50"/>
      <c r="U206" s="37"/>
      <c r="V206" s="37"/>
    </row>
    <row r="207" s="35" customFormat="1" ht="30" customHeight="1" spans="1:22">
      <c r="A207" s="6">
        <v>204</v>
      </c>
      <c r="B207" s="6">
        <v>204</v>
      </c>
      <c r="C207" s="6" t="s">
        <v>197</v>
      </c>
      <c r="D207" s="6">
        <v>554200</v>
      </c>
      <c r="E207" s="6">
        <v>0</v>
      </c>
      <c r="F207" s="6">
        <v>0</v>
      </c>
      <c r="G207" s="2">
        <f t="shared" si="20"/>
        <v>554200</v>
      </c>
      <c r="H207" s="6">
        <f>SUM(E207:G207)</f>
        <v>554200</v>
      </c>
      <c r="I207" s="7">
        <v>0</v>
      </c>
      <c r="J207" s="7">
        <v>0</v>
      </c>
      <c r="K207" s="12">
        <f t="shared" si="21"/>
        <v>554200</v>
      </c>
      <c r="L207" s="12">
        <f t="shared" si="22"/>
        <v>0</v>
      </c>
      <c r="M207" s="12">
        <f t="shared" si="23"/>
        <v>0</v>
      </c>
      <c r="N207" s="12">
        <f t="shared" si="24"/>
        <v>0</v>
      </c>
      <c r="O207" s="12">
        <f t="shared" si="25"/>
        <v>0</v>
      </c>
      <c r="P207" s="6" t="s">
        <v>16</v>
      </c>
      <c r="Q207" s="13"/>
      <c r="R207" s="13"/>
      <c r="S207" s="14"/>
      <c r="T207" s="50"/>
      <c r="U207" s="37"/>
      <c r="V207" s="37"/>
    </row>
    <row r="208" s="35" customFormat="1" ht="30" customHeight="1" spans="1:22">
      <c r="A208" s="6">
        <v>205</v>
      </c>
      <c r="B208" s="6">
        <v>205</v>
      </c>
      <c r="C208" s="6" t="s">
        <v>198</v>
      </c>
      <c r="D208" s="6">
        <v>270081.8</v>
      </c>
      <c r="E208" s="6">
        <v>0</v>
      </c>
      <c r="F208" s="6">
        <v>0</v>
      </c>
      <c r="G208" s="2">
        <f t="shared" si="20"/>
        <v>270081.8</v>
      </c>
      <c r="H208" s="9">
        <v>264120</v>
      </c>
      <c r="I208" s="7">
        <v>0</v>
      </c>
      <c r="J208" s="7">
        <v>5961.8</v>
      </c>
      <c r="K208" s="12">
        <f t="shared" si="21"/>
        <v>270081.8</v>
      </c>
      <c r="L208" s="12">
        <f t="shared" si="22"/>
        <v>5961.79999999999</v>
      </c>
      <c r="M208" s="12">
        <f t="shared" si="23"/>
        <v>0</v>
      </c>
      <c r="N208" s="12">
        <f t="shared" si="24"/>
        <v>-5961.8</v>
      </c>
      <c r="O208" s="12">
        <f t="shared" si="25"/>
        <v>-1.18234311230481e-11</v>
      </c>
      <c r="P208" s="6" t="s">
        <v>16</v>
      </c>
      <c r="Q208" s="13"/>
      <c r="R208" s="13"/>
      <c r="S208" s="14"/>
      <c r="T208" s="50"/>
      <c r="U208" s="37"/>
      <c r="V208" s="37"/>
    </row>
    <row r="209" s="35" customFormat="1" ht="30" customHeight="1" spans="1:22">
      <c r="A209" s="6">
        <v>206</v>
      </c>
      <c r="B209" s="6">
        <v>206</v>
      </c>
      <c r="C209" s="6" t="s">
        <v>199</v>
      </c>
      <c r="D209" s="6">
        <v>161181</v>
      </c>
      <c r="E209" s="6">
        <v>0</v>
      </c>
      <c r="F209" s="6">
        <v>0</v>
      </c>
      <c r="G209" s="2">
        <f t="shared" si="20"/>
        <v>161181</v>
      </c>
      <c r="H209" s="9">
        <v>159724</v>
      </c>
      <c r="I209" s="7">
        <v>0</v>
      </c>
      <c r="J209" s="7">
        <v>1457</v>
      </c>
      <c r="K209" s="12">
        <f t="shared" si="21"/>
        <v>161181</v>
      </c>
      <c r="L209" s="12">
        <f t="shared" si="22"/>
        <v>1457</v>
      </c>
      <c r="M209" s="12">
        <f t="shared" si="23"/>
        <v>0</v>
      </c>
      <c r="N209" s="12">
        <f t="shared" si="24"/>
        <v>-1457</v>
      </c>
      <c r="O209" s="12">
        <f t="shared" si="25"/>
        <v>0</v>
      </c>
      <c r="P209" s="6" t="s">
        <v>16</v>
      </c>
      <c r="Q209" s="13"/>
      <c r="R209" s="13"/>
      <c r="S209" s="14"/>
      <c r="T209" s="50"/>
      <c r="U209" s="37"/>
      <c r="V209" s="37"/>
    </row>
    <row r="210" s="35" customFormat="1" ht="30" customHeight="1" spans="1:22">
      <c r="A210" s="6">
        <v>207</v>
      </c>
      <c r="B210" s="6">
        <v>207</v>
      </c>
      <c r="C210" s="6" t="s">
        <v>200</v>
      </c>
      <c r="D210" s="6">
        <v>407412.85</v>
      </c>
      <c r="E210" s="6">
        <v>0</v>
      </c>
      <c r="F210" s="6">
        <v>0</v>
      </c>
      <c r="G210" s="2">
        <f t="shared" si="20"/>
        <v>407412.85</v>
      </c>
      <c r="H210" s="9">
        <v>404859.85</v>
      </c>
      <c r="I210" s="7">
        <v>0</v>
      </c>
      <c r="J210" s="7">
        <v>2553</v>
      </c>
      <c r="K210" s="12">
        <f t="shared" si="21"/>
        <v>407412.85</v>
      </c>
      <c r="L210" s="12">
        <f t="shared" si="22"/>
        <v>2553</v>
      </c>
      <c r="M210" s="12">
        <f t="shared" si="23"/>
        <v>0</v>
      </c>
      <c r="N210" s="12">
        <f t="shared" si="24"/>
        <v>-2553</v>
      </c>
      <c r="O210" s="12">
        <f t="shared" si="25"/>
        <v>0</v>
      </c>
      <c r="P210" s="6" t="s">
        <v>16</v>
      </c>
      <c r="Q210" s="13"/>
      <c r="R210" s="13"/>
      <c r="S210" s="14"/>
      <c r="T210" s="50"/>
      <c r="U210" s="37"/>
      <c r="V210" s="37"/>
    </row>
    <row r="211" s="35" customFormat="1" ht="30" customHeight="1" spans="1:22">
      <c r="A211" s="6">
        <v>208</v>
      </c>
      <c r="B211" s="6">
        <v>208</v>
      </c>
      <c r="C211" s="6" t="s">
        <v>201</v>
      </c>
      <c r="D211" s="6">
        <v>27961</v>
      </c>
      <c r="E211" s="6">
        <v>2123.64</v>
      </c>
      <c r="F211" s="6">
        <v>0</v>
      </c>
      <c r="G211" s="2">
        <f t="shared" si="20"/>
        <v>30084.64</v>
      </c>
      <c r="H211" s="9">
        <v>27961</v>
      </c>
      <c r="I211" s="7">
        <v>2123.64</v>
      </c>
      <c r="J211" s="7">
        <v>0</v>
      </c>
      <c r="K211" s="12">
        <f t="shared" si="21"/>
        <v>30084.64</v>
      </c>
      <c r="L211" s="12">
        <f t="shared" si="22"/>
        <v>0</v>
      </c>
      <c r="M211" s="12">
        <f t="shared" si="23"/>
        <v>0</v>
      </c>
      <c r="N211" s="12">
        <f t="shared" si="24"/>
        <v>0</v>
      </c>
      <c r="O211" s="12">
        <f t="shared" si="25"/>
        <v>0</v>
      </c>
      <c r="P211" s="6" t="s">
        <v>16</v>
      </c>
      <c r="Q211" s="13"/>
      <c r="R211" s="13"/>
      <c r="S211" s="14"/>
      <c r="T211" s="50"/>
      <c r="U211" s="37"/>
      <c r="V211" s="37"/>
    </row>
    <row r="212" s="35" customFormat="1" ht="30" customHeight="1" spans="1:22">
      <c r="A212" s="6">
        <v>209</v>
      </c>
      <c r="B212" s="6">
        <v>209</v>
      </c>
      <c r="C212" s="6" t="s">
        <v>202</v>
      </c>
      <c r="D212" s="6">
        <v>47199.62</v>
      </c>
      <c r="E212" s="6">
        <v>0</v>
      </c>
      <c r="F212" s="6">
        <v>0</v>
      </c>
      <c r="G212" s="2">
        <f t="shared" si="20"/>
        <v>47199.62</v>
      </c>
      <c r="H212" s="6">
        <v>47199.62</v>
      </c>
      <c r="I212" s="7">
        <v>0</v>
      </c>
      <c r="J212" s="7">
        <v>0</v>
      </c>
      <c r="K212" s="12">
        <f t="shared" si="21"/>
        <v>47199.62</v>
      </c>
      <c r="L212" s="12">
        <f t="shared" si="22"/>
        <v>0</v>
      </c>
      <c r="M212" s="12">
        <f t="shared" si="23"/>
        <v>0</v>
      </c>
      <c r="N212" s="12">
        <f t="shared" si="24"/>
        <v>0</v>
      </c>
      <c r="O212" s="12">
        <f t="shared" si="25"/>
        <v>0</v>
      </c>
      <c r="P212" s="6" t="s">
        <v>16</v>
      </c>
      <c r="Q212" s="13"/>
      <c r="R212" s="13"/>
      <c r="S212" s="14"/>
      <c r="T212" s="50"/>
      <c r="U212" s="37"/>
      <c r="V212" s="37"/>
    </row>
    <row r="213" s="35" customFormat="1" ht="30" customHeight="1" spans="1:22">
      <c r="A213" s="6">
        <v>210</v>
      </c>
      <c r="B213" s="6">
        <v>210</v>
      </c>
      <c r="C213" s="6" t="s">
        <v>203</v>
      </c>
      <c r="D213" s="6">
        <v>28367.5</v>
      </c>
      <c r="E213" s="6">
        <v>0</v>
      </c>
      <c r="F213" s="6">
        <v>0</v>
      </c>
      <c r="G213" s="2">
        <f t="shared" si="20"/>
        <v>28367.5</v>
      </c>
      <c r="H213" s="6">
        <f>SUM(E213:G213)</f>
        <v>28367.5</v>
      </c>
      <c r="I213" s="7">
        <v>0</v>
      </c>
      <c r="J213" s="7">
        <v>0</v>
      </c>
      <c r="K213" s="12">
        <f t="shared" si="21"/>
        <v>28367.5</v>
      </c>
      <c r="L213" s="12">
        <f t="shared" si="22"/>
        <v>0</v>
      </c>
      <c r="M213" s="12">
        <f t="shared" si="23"/>
        <v>0</v>
      </c>
      <c r="N213" s="12">
        <f t="shared" si="24"/>
        <v>0</v>
      </c>
      <c r="O213" s="12">
        <f t="shared" si="25"/>
        <v>0</v>
      </c>
      <c r="P213" s="6" t="s">
        <v>16</v>
      </c>
      <c r="Q213" s="13"/>
      <c r="R213" s="13"/>
      <c r="S213" s="14"/>
      <c r="T213" s="50"/>
      <c r="U213" s="37"/>
      <c r="V213" s="37"/>
    </row>
    <row r="214" s="35" customFormat="1" ht="30" customHeight="1" spans="1:22">
      <c r="A214" s="6">
        <v>211</v>
      </c>
      <c r="B214" s="6">
        <v>211</v>
      </c>
      <c r="C214" s="6" t="s">
        <v>204</v>
      </c>
      <c r="D214" s="6">
        <v>114500</v>
      </c>
      <c r="E214" s="6">
        <v>9100</v>
      </c>
      <c r="F214" s="6">
        <v>0</v>
      </c>
      <c r="G214" s="2">
        <f t="shared" si="20"/>
        <v>123600</v>
      </c>
      <c r="H214" s="6">
        <v>114500</v>
      </c>
      <c r="I214" s="7">
        <v>5590.46</v>
      </c>
      <c r="J214" s="7">
        <v>0</v>
      </c>
      <c r="K214" s="12">
        <f t="shared" si="21"/>
        <v>120090.46</v>
      </c>
      <c r="L214" s="12">
        <f t="shared" si="22"/>
        <v>0</v>
      </c>
      <c r="M214" s="12">
        <f t="shared" si="23"/>
        <v>3509.54</v>
      </c>
      <c r="N214" s="12">
        <f t="shared" si="24"/>
        <v>0</v>
      </c>
      <c r="O214" s="12">
        <f t="shared" si="25"/>
        <v>3509.54</v>
      </c>
      <c r="P214" s="14"/>
      <c r="Q214" s="13" t="s">
        <v>17</v>
      </c>
      <c r="R214" s="13"/>
      <c r="S214" s="14"/>
      <c r="T214" s="50"/>
      <c r="U214" s="37"/>
      <c r="V214" s="37"/>
    </row>
    <row r="215" s="35" customFormat="1" ht="30" customHeight="1" spans="1:22">
      <c r="A215" s="6">
        <v>212</v>
      </c>
      <c r="B215" s="6">
        <v>212</v>
      </c>
      <c r="C215" s="6" t="s">
        <v>205</v>
      </c>
      <c r="D215" s="6">
        <v>22514</v>
      </c>
      <c r="E215" s="6">
        <v>0</v>
      </c>
      <c r="F215" s="6">
        <v>0</v>
      </c>
      <c r="G215" s="2">
        <f t="shared" si="20"/>
        <v>22514</v>
      </c>
      <c r="H215" s="9">
        <v>22280</v>
      </c>
      <c r="I215" s="7">
        <v>0</v>
      </c>
      <c r="J215" s="7">
        <v>0</v>
      </c>
      <c r="K215" s="12">
        <f t="shared" si="21"/>
        <v>22280</v>
      </c>
      <c r="L215" s="12">
        <f t="shared" si="22"/>
        <v>234</v>
      </c>
      <c r="M215" s="12">
        <f t="shared" si="23"/>
        <v>0</v>
      </c>
      <c r="N215" s="12">
        <f t="shared" si="24"/>
        <v>0</v>
      </c>
      <c r="O215" s="12">
        <f t="shared" si="25"/>
        <v>234</v>
      </c>
      <c r="P215" s="14"/>
      <c r="Q215" s="13" t="s">
        <v>17</v>
      </c>
      <c r="R215" s="13"/>
      <c r="S215" s="14"/>
      <c r="T215" s="50"/>
      <c r="U215" s="37"/>
      <c r="V215" s="37"/>
    </row>
    <row r="216" s="35" customFormat="1" ht="30" customHeight="1" spans="1:22">
      <c r="A216" s="6">
        <v>213</v>
      </c>
      <c r="B216" s="6">
        <v>213</v>
      </c>
      <c r="C216" s="6" t="s">
        <v>206</v>
      </c>
      <c r="D216" s="6">
        <v>109836.25</v>
      </c>
      <c r="E216" s="6">
        <v>14209.64</v>
      </c>
      <c r="F216" s="6">
        <v>0</v>
      </c>
      <c r="G216" s="2">
        <f t="shared" si="20"/>
        <v>124045.89</v>
      </c>
      <c r="H216" s="6">
        <v>109836.25</v>
      </c>
      <c r="I216" s="7">
        <v>14209.64</v>
      </c>
      <c r="J216" s="7">
        <v>0</v>
      </c>
      <c r="K216" s="12">
        <f t="shared" si="21"/>
        <v>124045.89</v>
      </c>
      <c r="L216" s="12">
        <f t="shared" si="22"/>
        <v>0</v>
      </c>
      <c r="M216" s="12">
        <f t="shared" si="23"/>
        <v>0</v>
      </c>
      <c r="N216" s="12">
        <f t="shared" si="24"/>
        <v>0</v>
      </c>
      <c r="O216" s="12">
        <f t="shared" si="25"/>
        <v>0</v>
      </c>
      <c r="P216" s="6" t="s">
        <v>16</v>
      </c>
      <c r="Q216" s="13"/>
      <c r="R216" s="13"/>
      <c r="S216" s="14"/>
      <c r="T216" s="50"/>
      <c r="U216" s="37"/>
      <c r="V216" s="37"/>
    </row>
    <row r="217" s="35" customFormat="1" ht="30" customHeight="1" spans="1:22">
      <c r="A217" s="6">
        <v>214</v>
      </c>
      <c r="B217" s="6">
        <v>214</v>
      </c>
      <c r="C217" s="6" t="s">
        <v>207</v>
      </c>
      <c r="D217" s="6">
        <v>77000</v>
      </c>
      <c r="E217" s="6">
        <v>6198.5</v>
      </c>
      <c r="F217" s="6">
        <v>0</v>
      </c>
      <c r="G217" s="2">
        <f t="shared" si="20"/>
        <v>83198.5</v>
      </c>
      <c r="H217" s="6">
        <v>77000</v>
      </c>
      <c r="I217" s="6">
        <v>3126.2</v>
      </c>
      <c r="J217" s="7">
        <v>0</v>
      </c>
      <c r="K217" s="12">
        <f t="shared" si="21"/>
        <v>80126.2</v>
      </c>
      <c r="L217" s="12">
        <f t="shared" si="22"/>
        <v>0</v>
      </c>
      <c r="M217" s="12">
        <f t="shared" si="23"/>
        <v>3072.3</v>
      </c>
      <c r="N217" s="12">
        <f t="shared" si="24"/>
        <v>0</v>
      </c>
      <c r="O217" s="12">
        <f t="shared" si="25"/>
        <v>3072.3</v>
      </c>
      <c r="P217" s="14"/>
      <c r="Q217" s="13" t="s">
        <v>17</v>
      </c>
      <c r="R217" s="13"/>
      <c r="S217" s="14"/>
      <c r="T217" s="50"/>
      <c r="U217" s="37"/>
      <c r="V217" s="37"/>
    </row>
    <row r="218" s="35" customFormat="1" ht="30" customHeight="1" spans="1:22">
      <c r="A218" s="6">
        <v>215</v>
      </c>
      <c r="B218" s="6">
        <v>215</v>
      </c>
      <c r="C218" s="6" t="s">
        <v>208</v>
      </c>
      <c r="D218" s="6">
        <v>110421.8</v>
      </c>
      <c r="E218" s="6">
        <v>0</v>
      </c>
      <c r="F218" s="6">
        <v>0</v>
      </c>
      <c r="G218" s="2">
        <f t="shared" si="20"/>
        <v>110421.8</v>
      </c>
      <c r="H218" s="9">
        <v>109180</v>
      </c>
      <c r="I218" s="7">
        <v>0</v>
      </c>
      <c r="J218" s="7">
        <v>0</v>
      </c>
      <c r="K218" s="12">
        <f t="shared" si="21"/>
        <v>109180</v>
      </c>
      <c r="L218" s="12">
        <f t="shared" si="22"/>
        <v>1241.8</v>
      </c>
      <c r="M218" s="12">
        <f t="shared" si="23"/>
        <v>0</v>
      </c>
      <c r="N218" s="12">
        <f t="shared" si="24"/>
        <v>0</v>
      </c>
      <c r="O218" s="12">
        <f t="shared" si="25"/>
        <v>1241.8</v>
      </c>
      <c r="P218" s="14"/>
      <c r="Q218" s="13" t="s">
        <v>17</v>
      </c>
      <c r="R218" s="13"/>
      <c r="S218" s="14"/>
      <c r="T218" s="50"/>
      <c r="U218" s="37"/>
      <c r="V218" s="37"/>
    </row>
    <row r="219" s="35" customFormat="1" ht="30" customHeight="1" spans="1:22">
      <c r="A219" s="6">
        <v>216</v>
      </c>
      <c r="B219" s="6">
        <v>216</v>
      </c>
      <c r="C219" s="6" t="s">
        <v>209</v>
      </c>
      <c r="D219" s="6">
        <v>1000000</v>
      </c>
      <c r="E219" s="6">
        <v>0</v>
      </c>
      <c r="F219" s="6">
        <v>0</v>
      </c>
      <c r="G219" s="2">
        <f t="shared" si="20"/>
        <v>1000000</v>
      </c>
      <c r="H219" s="6">
        <f>E219+F219+G219</f>
        <v>1000000</v>
      </c>
      <c r="I219" s="7">
        <v>0</v>
      </c>
      <c r="J219" s="7">
        <v>0</v>
      </c>
      <c r="K219" s="12">
        <f t="shared" si="21"/>
        <v>1000000</v>
      </c>
      <c r="L219" s="12">
        <f t="shared" si="22"/>
        <v>0</v>
      </c>
      <c r="M219" s="12">
        <f t="shared" si="23"/>
        <v>0</v>
      </c>
      <c r="N219" s="12">
        <f t="shared" si="24"/>
        <v>0</v>
      </c>
      <c r="O219" s="12">
        <f t="shared" si="25"/>
        <v>0</v>
      </c>
      <c r="P219" s="6" t="s">
        <v>16</v>
      </c>
      <c r="Q219" s="13"/>
      <c r="R219" s="13"/>
      <c r="S219" s="14"/>
      <c r="T219" s="50"/>
      <c r="U219" s="37"/>
      <c r="V219" s="37"/>
    </row>
    <row r="220" s="35" customFormat="1" ht="30" customHeight="1" spans="1:22">
      <c r="A220" s="6">
        <v>217</v>
      </c>
      <c r="B220" s="6">
        <v>217</v>
      </c>
      <c r="C220" s="6"/>
      <c r="D220" s="6">
        <v>100387</v>
      </c>
      <c r="E220" s="6">
        <v>0</v>
      </c>
      <c r="F220" s="6">
        <v>0</v>
      </c>
      <c r="G220" s="2">
        <f t="shared" si="20"/>
        <v>100387</v>
      </c>
      <c r="H220" s="6">
        <f>E220+F220+G220</f>
        <v>100387</v>
      </c>
      <c r="I220" s="7">
        <v>0</v>
      </c>
      <c r="J220" s="7">
        <v>0</v>
      </c>
      <c r="K220" s="12">
        <f t="shared" si="21"/>
        <v>100387</v>
      </c>
      <c r="L220" s="12">
        <f t="shared" si="22"/>
        <v>0</v>
      </c>
      <c r="M220" s="12">
        <f t="shared" si="23"/>
        <v>0</v>
      </c>
      <c r="N220" s="12">
        <f t="shared" si="24"/>
        <v>0</v>
      </c>
      <c r="O220" s="12">
        <f t="shared" si="25"/>
        <v>0</v>
      </c>
      <c r="P220" s="6" t="s">
        <v>16</v>
      </c>
      <c r="Q220" s="13"/>
      <c r="R220" s="13"/>
      <c r="S220" s="14"/>
      <c r="T220" s="50"/>
      <c r="U220" s="37"/>
      <c r="V220" s="37"/>
    </row>
    <row r="221" s="35" customFormat="1" ht="30" customHeight="1" spans="1:22">
      <c r="A221" s="6">
        <v>218</v>
      </c>
      <c r="B221" s="6">
        <v>218</v>
      </c>
      <c r="C221" s="6" t="s">
        <v>210</v>
      </c>
      <c r="D221" s="6">
        <v>319186.36</v>
      </c>
      <c r="E221" s="6">
        <v>52731.34</v>
      </c>
      <c r="F221" s="6">
        <v>0</v>
      </c>
      <c r="G221" s="2">
        <f t="shared" si="20"/>
        <v>371917.7</v>
      </c>
      <c r="H221" s="9">
        <v>312804.3</v>
      </c>
      <c r="I221" s="7">
        <v>0</v>
      </c>
      <c r="J221" s="7">
        <v>6382.06</v>
      </c>
      <c r="K221" s="12">
        <f t="shared" si="21"/>
        <v>319186.36</v>
      </c>
      <c r="L221" s="12">
        <f t="shared" si="22"/>
        <v>6382.06</v>
      </c>
      <c r="M221" s="12">
        <f t="shared" si="23"/>
        <v>52731.34</v>
      </c>
      <c r="N221" s="12">
        <f t="shared" si="24"/>
        <v>-6382.06</v>
      </c>
      <c r="O221" s="12">
        <f t="shared" si="25"/>
        <v>52731.34</v>
      </c>
      <c r="P221" s="14"/>
      <c r="Q221" s="13" t="s">
        <v>17</v>
      </c>
      <c r="R221" s="13"/>
      <c r="S221" s="14"/>
      <c r="T221" s="50"/>
      <c r="U221" s="37"/>
      <c r="V221" s="37"/>
    </row>
    <row r="222" s="35" customFormat="1" ht="30" customHeight="1" spans="1:22">
      <c r="A222" s="6">
        <v>219</v>
      </c>
      <c r="B222" s="6">
        <v>219</v>
      </c>
      <c r="C222" s="6" t="s">
        <v>211</v>
      </c>
      <c r="D222" s="6">
        <v>161795.11</v>
      </c>
      <c r="E222" s="6">
        <v>11778.68</v>
      </c>
      <c r="F222" s="6">
        <v>0</v>
      </c>
      <c r="G222" s="2">
        <f t="shared" si="20"/>
        <v>173573.79</v>
      </c>
      <c r="H222" s="6">
        <v>161795.11</v>
      </c>
      <c r="I222" s="6">
        <v>11778.68</v>
      </c>
      <c r="J222" s="7">
        <v>0</v>
      </c>
      <c r="K222" s="12">
        <f t="shared" si="21"/>
        <v>173573.79</v>
      </c>
      <c r="L222" s="12">
        <f t="shared" si="22"/>
        <v>0</v>
      </c>
      <c r="M222" s="12">
        <f t="shared" si="23"/>
        <v>0</v>
      </c>
      <c r="N222" s="12">
        <f t="shared" si="24"/>
        <v>0</v>
      </c>
      <c r="O222" s="12">
        <f t="shared" si="25"/>
        <v>0</v>
      </c>
      <c r="P222" s="6" t="s">
        <v>16</v>
      </c>
      <c r="Q222" s="13"/>
      <c r="R222" s="13"/>
      <c r="S222" s="14"/>
      <c r="T222" s="50"/>
      <c r="U222" s="37"/>
      <c r="V222" s="37"/>
    </row>
    <row r="223" s="35" customFormat="1" ht="30" customHeight="1" spans="1:22">
      <c r="A223" s="6">
        <v>220</v>
      </c>
      <c r="B223" s="6">
        <v>220</v>
      </c>
      <c r="C223" s="6" t="s">
        <v>212</v>
      </c>
      <c r="D223" s="6">
        <v>76258</v>
      </c>
      <c r="E223" s="6">
        <v>0</v>
      </c>
      <c r="F223" s="6">
        <v>0</v>
      </c>
      <c r="G223" s="2">
        <f t="shared" si="20"/>
        <v>76258</v>
      </c>
      <c r="H223" s="6">
        <v>76258</v>
      </c>
      <c r="I223" s="7">
        <v>0</v>
      </c>
      <c r="J223" s="7">
        <v>0</v>
      </c>
      <c r="K223" s="12">
        <f t="shared" si="21"/>
        <v>76258</v>
      </c>
      <c r="L223" s="12">
        <f t="shared" si="22"/>
        <v>0</v>
      </c>
      <c r="M223" s="12">
        <f t="shared" si="23"/>
        <v>0</v>
      </c>
      <c r="N223" s="12">
        <f t="shared" si="24"/>
        <v>0</v>
      </c>
      <c r="O223" s="12">
        <f t="shared" si="25"/>
        <v>0</v>
      </c>
      <c r="P223" s="6" t="s">
        <v>16</v>
      </c>
      <c r="Q223" s="13"/>
      <c r="R223" s="13"/>
      <c r="S223" s="14"/>
      <c r="T223" s="50"/>
      <c r="U223" s="37"/>
      <c r="V223" s="37"/>
    </row>
    <row r="224" s="35" customFormat="1" ht="30" customHeight="1" spans="1:22">
      <c r="A224" s="43">
        <v>221</v>
      </c>
      <c r="B224" s="43">
        <v>221</v>
      </c>
      <c r="C224" s="43" t="s">
        <v>213</v>
      </c>
      <c r="D224" s="43">
        <v>38000</v>
      </c>
      <c r="E224" s="43">
        <v>0</v>
      </c>
      <c r="F224" s="43">
        <v>0</v>
      </c>
      <c r="G224" s="2">
        <f t="shared" si="20"/>
        <v>38000</v>
      </c>
      <c r="H224" s="45">
        <v>37836.8</v>
      </c>
      <c r="I224" s="43">
        <v>0</v>
      </c>
      <c r="J224" s="43">
        <v>0</v>
      </c>
      <c r="K224" s="12">
        <f t="shared" si="21"/>
        <v>37836.8</v>
      </c>
      <c r="L224" s="12">
        <f t="shared" si="22"/>
        <v>163.199999999997</v>
      </c>
      <c r="M224" s="12">
        <f t="shared" si="23"/>
        <v>0</v>
      </c>
      <c r="N224" s="12">
        <f t="shared" si="24"/>
        <v>0</v>
      </c>
      <c r="O224" s="12">
        <f t="shared" si="25"/>
        <v>163.199999999997</v>
      </c>
      <c r="P224" s="48"/>
      <c r="Q224" s="13" t="s">
        <v>17</v>
      </c>
      <c r="R224" s="53"/>
      <c r="S224" s="49"/>
      <c r="T224" s="50"/>
      <c r="U224" s="37"/>
      <c r="V224" s="37"/>
    </row>
    <row r="225" s="35" customFormat="1" ht="30" customHeight="1" spans="1:22">
      <c r="A225" s="6">
        <v>222</v>
      </c>
      <c r="B225" s="6">
        <v>222</v>
      </c>
      <c r="C225" s="6" t="s">
        <v>214</v>
      </c>
      <c r="D225" s="6">
        <v>617263.8</v>
      </c>
      <c r="E225" s="6">
        <v>0</v>
      </c>
      <c r="F225" s="6">
        <v>0</v>
      </c>
      <c r="G225" s="2">
        <f t="shared" si="20"/>
        <v>617263.8</v>
      </c>
      <c r="H225" s="6">
        <v>617263.8</v>
      </c>
      <c r="I225" s="6">
        <v>0</v>
      </c>
      <c r="J225" s="6">
        <v>0</v>
      </c>
      <c r="K225" s="12">
        <f t="shared" si="21"/>
        <v>617263.8</v>
      </c>
      <c r="L225" s="12">
        <f t="shared" si="22"/>
        <v>0</v>
      </c>
      <c r="M225" s="12">
        <f t="shared" si="23"/>
        <v>0</v>
      </c>
      <c r="N225" s="12">
        <f t="shared" si="24"/>
        <v>0</v>
      </c>
      <c r="O225" s="12">
        <f t="shared" si="25"/>
        <v>0</v>
      </c>
      <c r="P225" s="6" t="s">
        <v>16</v>
      </c>
      <c r="Q225" s="13"/>
      <c r="R225" s="13"/>
      <c r="S225" s="14"/>
      <c r="T225" s="50"/>
      <c r="U225" s="37"/>
      <c r="V225" s="37"/>
    </row>
    <row r="226" s="35" customFormat="1" ht="30" customHeight="1" spans="1:22">
      <c r="A226" s="6">
        <v>223</v>
      </c>
      <c r="B226" s="6">
        <v>223</v>
      </c>
      <c r="C226" s="6" t="s">
        <v>215</v>
      </c>
      <c r="D226" s="6">
        <v>133515</v>
      </c>
      <c r="E226" s="6">
        <v>0</v>
      </c>
      <c r="F226" s="6">
        <v>3230.3</v>
      </c>
      <c r="G226" s="2">
        <f t="shared" si="20"/>
        <v>136745.3</v>
      </c>
      <c r="H226" s="6">
        <v>133515</v>
      </c>
      <c r="I226" s="6">
        <v>0</v>
      </c>
      <c r="J226" s="6">
        <v>3230.3</v>
      </c>
      <c r="K226" s="12">
        <f t="shared" si="21"/>
        <v>136745.3</v>
      </c>
      <c r="L226" s="12">
        <f t="shared" si="22"/>
        <v>0</v>
      </c>
      <c r="M226" s="12">
        <f t="shared" si="23"/>
        <v>0</v>
      </c>
      <c r="N226" s="12">
        <f t="shared" si="24"/>
        <v>0</v>
      </c>
      <c r="O226" s="12">
        <f t="shared" si="25"/>
        <v>0</v>
      </c>
      <c r="P226" s="6" t="s">
        <v>16</v>
      </c>
      <c r="Q226" s="13"/>
      <c r="R226" s="13"/>
      <c r="S226" s="14"/>
      <c r="T226" s="50"/>
      <c r="U226" s="37"/>
      <c r="V226" s="37"/>
    </row>
    <row r="227" s="35" customFormat="1" ht="30" customHeight="1" spans="1:22">
      <c r="A227" s="6">
        <v>224</v>
      </c>
      <c r="B227" s="6">
        <v>224</v>
      </c>
      <c r="C227" s="6" t="s">
        <v>216</v>
      </c>
      <c r="D227" s="6">
        <v>64693.14</v>
      </c>
      <c r="E227" s="6">
        <v>6090.86</v>
      </c>
      <c r="F227" s="6">
        <v>0</v>
      </c>
      <c r="G227" s="2">
        <f t="shared" si="20"/>
        <v>70784</v>
      </c>
      <c r="H227" s="9">
        <v>64693.14</v>
      </c>
      <c r="I227" s="7">
        <v>5773.86</v>
      </c>
      <c r="J227" s="7">
        <v>0</v>
      </c>
      <c r="K227" s="12">
        <f t="shared" si="21"/>
        <v>70467</v>
      </c>
      <c r="L227" s="12">
        <f t="shared" si="22"/>
        <v>0</v>
      </c>
      <c r="M227" s="12">
        <f t="shared" si="23"/>
        <v>317</v>
      </c>
      <c r="N227" s="12">
        <f t="shared" si="24"/>
        <v>0</v>
      </c>
      <c r="O227" s="12">
        <f t="shared" si="25"/>
        <v>317</v>
      </c>
      <c r="P227" s="14"/>
      <c r="Q227" s="13" t="s">
        <v>17</v>
      </c>
      <c r="R227" s="13"/>
      <c r="S227" s="14"/>
      <c r="T227" s="50"/>
      <c r="U227" s="37"/>
      <c r="V227" s="37"/>
    </row>
    <row r="228" s="35" customFormat="1" ht="30" customHeight="1" spans="1:22">
      <c r="A228" s="6">
        <v>225</v>
      </c>
      <c r="B228" s="6">
        <v>225</v>
      </c>
      <c r="C228" s="6" t="s">
        <v>217</v>
      </c>
      <c r="D228" s="6">
        <v>51671.2</v>
      </c>
      <c r="E228" s="6">
        <v>0</v>
      </c>
      <c r="F228" s="6">
        <v>0</v>
      </c>
      <c r="G228" s="2">
        <f t="shared" si="20"/>
        <v>51671.2</v>
      </c>
      <c r="H228" s="6">
        <v>49783.2</v>
      </c>
      <c r="I228" s="6">
        <v>0</v>
      </c>
      <c r="J228" s="6">
        <v>1888</v>
      </c>
      <c r="K228" s="12">
        <f t="shared" si="21"/>
        <v>51671.2</v>
      </c>
      <c r="L228" s="12">
        <f t="shared" si="22"/>
        <v>1888</v>
      </c>
      <c r="M228" s="12">
        <f t="shared" si="23"/>
        <v>0</v>
      </c>
      <c r="N228" s="12">
        <f t="shared" si="24"/>
        <v>-1888</v>
      </c>
      <c r="O228" s="12">
        <f t="shared" si="25"/>
        <v>0</v>
      </c>
      <c r="P228" s="6" t="s">
        <v>16</v>
      </c>
      <c r="Q228" s="13"/>
      <c r="R228" s="13"/>
      <c r="S228" s="14"/>
      <c r="T228" s="50"/>
      <c r="U228" s="37"/>
      <c r="V228" s="37"/>
    </row>
    <row r="229" s="35" customFormat="1" ht="30" customHeight="1" spans="1:22">
      <c r="A229" s="6">
        <v>226</v>
      </c>
      <c r="B229" s="6">
        <v>226</v>
      </c>
      <c r="C229" s="6" t="s">
        <v>218</v>
      </c>
      <c r="D229" s="6">
        <v>1000000</v>
      </c>
      <c r="E229" s="6">
        <v>0</v>
      </c>
      <c r="F229" s="6">
        <v>0</v>
      </c>
      <c r="G229" s="2">
        <f t="shared" si="20"/>
        <v>1000000</v>
      </c>
      <c r="H229" s="6">
        <v>1000000</v>
      </c>
      <c r="I229" s="6">
        <v>0</v>
      </c>
      <c r="J229" s="6">
        <v>0</v>
      </c>
      <c r="K229" s="12">
        <f t="shared" si="21"/>
        <v>1000000</v>
      </c>
      <c r="L229" s="12">
        <f t="shared" si="22"/>
        <v>0</v>
      </c>
      <c r="M229" s="12">
        <f t="shared" si="23"/>
        <v>0</v>
      </c>
      <c r="N229" s="12">
        <f t="shared" si="24"/>
        <v>0</v>
      </c>
      <c r="O229" s="12">
        <f t="shared" si="25"/>
        <v>0</v>
      </c>
      <c r="P229" s="6" t="s">
        <v>16</v>
      </c>
      <c r="Q229" s="13"/>
      <c r="R229" s="13"/>
      <c r="S229" s="14"/>
      <c r="T229" s="50"/>
      <c r="U229" s="37"/>
      <c r="V229" s="37"/>
    </row>
    <row r="230" s="35" customFormat="1" ht="30" customHeight="1" spans="1:22">
      <c r="A230" s="6">
        <v>227</v>
      </c>
      <c r="B230" s="6">
        <v>227</v>
      </c>
      <c r="C230" s="6" t="s">
        <v>219</v>
      </c>
      <c r="D230" s="6">
        <v>52000</v>
      </c>
      <c r="E230" s="6">
        <v>0</v>
      </c>
      <c r="F230" s="6">
        <v>0</v>
      </c>
      <c r="G230" s="2">
        <f t="shared" si="20"/>
        <v>52000</v>
      </c>
      <c r="H230" s="6">
        <v>44000</v>
      </c>
      <c r="I230" s="6">
        <v>0</v>
      </c>
      <c r="J230" s="6">
        <v>0</v>
      </c>
      <c r="K230" s="12">
        <f t="shared" si="21"/>
        <v>44000</v>
      </c>
      <c r="L230" s="12">
        <f t="shared" si="22"/>
        <v>8000</v>
      </c>
      <c r="M230" s="12">
        <f t="shared" si="23"/>
        <v>0</v>
      </c>
      <c r="N230" s="12">
        <f t="shared" si="24"/>
        <v>0</v>
      </c>
      <c r="O230" s="12">
        <f t="shared" si="25"/>
        <v>8000</v>
      </c>
      <c r="P230" s="14"/>
      <c r="Q230" s="13" t="s">
        <v>17</v>
      </c>
      <c r="R230" s="13"/>
      <c r="S230" s="14"/>
      <c r="T230" s="50"/>
      <c r="U230" s="37"/>
      <c r="V230" s="37"/>
    </row>
    <row r="231" s="35" customFormat="1" ht="30" customHeight="1" spans="1:22">
      <c r="A231" s="6">
        <v>228</v>
      </c>
      <c r="B231" s="6">
        <v>228</v>
      </c>
      <c r="C231" s="6" t="s">
        <v>220</v>
      </c>
      <c r="D231" s="6">
        <v>1000000</v>
      </c>
      <c r="E231" s="6">
        <v>48125</v>
      </c>
      <c r="F231" s="6">
        <v>0</v>
      </c>
      <c r="G231" s="2">
        <f t="shared" si="20"/>
        <v>1048125</v>
      </c>
      <c r="H231" s="6">
        <v>1000000</v>
      </c>
      <c r="I231" s="6">
        <v>48125</v>
      </c>
      <c r="J231" s="6">
        <v>0</v>
      </c>
      <c r="K231" s="12">
        <f t="shared" si="21"/>
        <v>1048125</v>
      </c>
      <c r="L231" s="12">
        <f t="shared" si="22"/>
        <v>0</v>
      </c>
      <c r="M231" s="12">
        <f t="shared" si="23"/>
        <v>0</v>
      </c>
      <c r="N231" s="12">
        <f t="shared" si="24"/>
        <v>0</v>
      </c>
      <c r="O231" s="12">
        <f t="shared" si="25"/>
        <v>0</v>
      </c>
      <c r="P231" s="6" t="s">
        <v>16</v>
      </c>
      <c r="Q231" s="13"/>
      <c r="R231" s="13"/>
      <c r="S231" s="14"/>
      <c r="T231" s="50"/>
      <c r="U231" s="37"/>
      <c r="V231" s="37"/>
    </row>
    <row r="232" s="35" customFormat="1" ht="30" customHeight="1" spans="1:22">
      <c r="A232" s="6">
        <v>229</v>
      </c>
      <c r="B232" s="6">
        <v>229</v>
      </c>
      <c r="C232" s="6" t="s">
        <v>221</v>
      </c>
      <c r="D232" s="6">
        <v>5110</v>
      </c>
      <c r="E232" s="6">
        <v>0</v>
      </c>
      <c r="F232" s="6">
        <v>0</v>
      </c>
      <c r="G232" s="2">
        <f t="shared" si="20"/>
        <v>5110</v>
      </c>
      <c r="H232" s="6">
        <v>5110</v>
      </c>
      <c r="I232" s="6">
        <v>0</v>
      </c>
      <c r="J232" s="6">
        <v>0</v>
      </c>
      <c r="K232" s="12">
        <f t="shared" si="21"/>
        <v>5110</v>
      </c>
      <c r="L232" s="12">
        <f t="shared" si="22"/>
        <v>0</v>
      </c>
      <c r="M232" s="12">
        <f t="shared" si="23"/>
        <v>0</v>
      </c>
      <c r="N232" s="12">
        <f t="shared" si="24"/>
        <v>0</v>
      </c>
      <c r="O232" s="12">
        <f t="shared" si="25"/>
        <v>0</v>
      </c>
      <c r="P232" s="6" t="s">
        <v>16</v>
      </c>
      <c r="Q232" s="13"/>
      <c r="R232" s="13"/>
      <c r="S232" s="14"/>
      <c r="T232" s="50"/>
      <c r="U232" s="37"/>
      <c r="V232" s="37"/>
    </row>
    <row r="233" s="35" customFormat="1" ht="30" customHeight="1" spans="1:22">
      <c r="A233" s="6">
        <v>230</v>
      </c>
      <c r="B233" s="6">
        <v>230</v>
      </c>
      <c r="C233" s="6" t="s">
        <v>222</v>
      </c>
      <c r="D233" s="6">
        <v>253209</v>
      </c>
      <c r="E233" s="6">
        <v>14819</v>
      </c>
      <c r="F233" s="6">
        <v>0</v>
      </c>
      <c r="G233" s="2">
        <f t="shared" si="20"/>
        <v>268028</v>
      </c>
      <c r="H233" s="6">
        <v>232000</v>
      </c>
      <c r="I233" s="6">
        <v>14819</v>
      </c>
      <c r="J233" s="6">
        <v>6390</v>
      </c>
      <c r="K233" s="12">
        <f t="shared" si="21"/>
        <v>253209</v>
      </c>
      <c r="L233" s="12">
        <f t="shared" si="22"/>
        <v>21209</v>
      </c>
      <c r="M233" s="12">
        <f t="shared" si="23"/>
        <v>0</v>
      </c>
      <c r="N233" s="12">
        <f t="shared" si="24"/>
        <v>-6390</v>
      </c>
      <c r="O233" s="12">
        <f t="shared" si="25"/>
        <v>14819</v>
      </c>
      <c r="P233" s="14"/>
      <c r="Q233" s="13" t="s">
        <v>17</v>
      </c>
      <c r="R233" s="13"/>
      <c r="S233" s="14"/>
      <c r="T233" s="50"/>
      <c r="U233" s="37"/>
      <c r="V233" s="37"/>
    </row>
    <row r="234" s="35" customFormat="1" ht="30" customHeight="1" spans="1:22">
      <c r="A234" s="43">
        <v>231</v>
      </c>
      <c r="B234" s="43">
        <v>231</v>
      </c>
      <c r="C234" s="43" t="s">
        <v>223</v>
      </c>
      <c r="D234" s="43">
        <v>127294</v>
      </c>
      <c r="E234" s="43">
        <v>0</v>
      </c>
      <c r="F234" s="43">
        <v>0</v>
      </c>
      <c r="G234" s="2">
        <f t="shared" si="20"/>
        <v>127294</v>
      </c>
      <c r="H234" s="43">
        <v>125885</v>
      </c>
      <c r="I234" s="43">
        <v>0</v>
      </c>
      <c r="J234" s="43">
        <v>1409</v>
      </c>
      <c r="K234" s="12">
        <f t="shared" si="21"/>
        <v>127294</v>
      </c>
      <c r="L234" s="12">
        <f t="shared" si="22"/>
        <v>1409</v>
      </c>
      <c r="M234" s="12">
        <f t="shared" si="23"/>
        <v>0</v>
      </c>
      <c r="N234" s="12">
        <f t="shared" si="24"/>
        <v>-1409</v>
      </c>
      <c r="O234" s="12">
        <f t="shared" si="25"/>
        <v>0</v>
      </c>
      <c r="P234" s="6" t="s">
        <v>16</v>
      </c>
      <c r="Q234" s="53"/>
      <c r="R234" s="53"/>
      <c r="S234" s="49"/>
      <c r="T234" s="50"/>
      <c r="U234" s="37"/>
      <c r="V234" s="37"/>
    </row>
    <row r="235" s="35" customFormat="1" ht="30" customHeight="1" spans="1:22">
      <c r="A235" s="6">
        <v>232</v>
      </c>
      <c r="B235" s="6">
        <v>232</v>
      </c>
      <c r="C235" s="6" t="s">
        <v>224</v>
      </c>
      <c r="D235" s="6">
        <v>69653.75</v>
      </c>
      <c r="E235" s="6">
        <v>0</v>
      </c>
      <c r="F235" s="6">
        <v>0</v>
      </c>
      <c r="G235" s="2">
        <f t="shared" si="20"/>
        <v>69653.75</v>
      </c>
      <c r="H235" s="6">
        <v>68150</v>
      </c>
      <c r="I235" s="6">
        <v>0</v>
      </c>
      <c r="J235" s="6">
        <v>1503.75</v>
      </c>
      <c r="K235" s="12">
        <f t="shared" si="21"/>
        <v>69653.75</v>
      </c>
      <c r="L235" s="12">
        <f t="shared" si="22"/>
        <v>1503.75</v>
      </c>
      <c r="M235" s="12">
        <f t="shared" si="23"/>
        <v>0</v>
      </c>
      <c r="N235" s="12">
        <f t="shared" si="24"/>
        <v>-1503.75</v>
      </c>
      <c r="O235" s="12">
        <f t="shared" si="25"/>
        <v>0</v>
      </c>
      <c r="P235" s="6" t="s">
        <v>16</v>
      </c>
      <c r="Q235" s="13"/>
      <c r="R235" s="13"/>
      <c r="S235" s="14"/>
      <c r="T235" s="50"/>
      <c r="U235" s="37"/>
      <c r="V235" s="37"/>
    </row>
    <row r="236" s="35" customFormat="1" ht="30" customHeight="1" spans="1:22">
      <c r="A236" s="6">
        <v>233</v>
      </c>
      <c r="B236" s="6">
        <v>233</v>
      </c>
      <c r="C236" s="6" t="s">
        <v>225</v>
      </c>
      <c r="D236" s="6">
        <v>600000</v>
      </c>
      <c r="E236" s="6">
        <v>22149.86</v>
      </c>
      <c r="F236" s="6">
        <v>15506</v>
      </c>
      <c r="G236" s="2">
        <f t="shared" si="20"/>
        <v>637655.86</v>
      </c>
      <c r="H236" s="6">
        <v>600000</v>
      </c>
      <c r="I236" s="6">
        <v>22149.86</v>
      </c>
      <c r="J236" s="6">
        <v>15506</v>
      </c>
      <c r="K236" s="12">
        <f t="shared" si="21"/>
        <v>637655.86</v>
      </c>
      <c r="L236" s="12">
        <f t="shared" si="22"/>
        <v>0</v>
      </c>
      <c r="M236" s="12">
        <f t="shared" si="23"/>
        <v>0</v>
      </c>
      <c r="N236" s="12">
        <f t="shared" si="24"/>
        <v>0</v>
      </c>
      <c r="O236" s="12">
        <f t="shared" si="25"/>
        <v>0</v>
      </c>
      <c r="P236" s="6" t="s">
        <v>16</v>
      </c>
      <c r="Q236" s="13"/>
      <c r="R236" s="13"/>
      <c r="S236" s="14"/>
      <c r="T236" s="50"/>
      <c r="U236" s="37"/>
      <c r="V236" s="37"/>
    </row>
    <row r="237" s="35" customFormat="1" ht="30" customHeight="1" spans="1:22">
      <c r="A237" s="43">
        <v>234</v>
      </c>
      <c r="B237" s="43">
        <v>234</v>
      </c>
      <c r="C237" s="43" t="s">
        <v>226</v>
      </c>
      <c r="D237" s="43">
        <v>75000</v>
      </c>
      <c r="E237" s="43">
        <v>0</v>
      </c>
      <c r="F237" s="43">
        <v>1935</v>
      </c>
      <c r="G237" s="2">
        <f t="shared" si="20"/>
        <v>76935</v>
      </c>
      <c r="H237" s="43">
        <v>75000</v>
      </c>
      <c r="I237" s="43">
        <v>0</v>
      </c>
      <c r="J237" s="43">
        <v>1935</v>
      </c>
      <c r="K237" s="12">
        <f t="shared" si="21"/>
        <v>76935</v>
      </c>
      <c r="L237" s="12">
        <f t="shared" si="22"/>
        <v>0</v>
      </c>
      <c r="M237" s="12">
        <f t="shared" si="23"/>
        <v>0</v>
      </c>
      <c r="N237" s="12">
        <f t="shared" si="24"/>
        <v>0</v>
      </c>
      <c r="O237" s="12">
        <f t="shared" si="25"/>
        <v>0</v>
      </c>
      <c r="P237" s="6" t="s">
        <v>16</v>
      </c>
      <c r="Q237" s="53"/>
      <c r="R237" s="53"/>
      <c r="S237" s="49"/>
      <c r="T237" s="50"/>
      <c r="U237" s="37"/>
      <c r="V237" s="37"/>
    </row>
    <row r="238" s="35" customFormat="1" ht="30" customHeight="1" spans="1:22">
      <c r="A238" s="6">
        <v>235</v>
      </c>
      <c r="B238" s="6">
        <v>235</v>
      </c>
      <c r="C238" s="6" t="s">
        <v>227</v>
      </c>
      <c r="D238" s="6">
        <v>850000</v>
      </c>
      <c r="E238" s="7">
        <v>0</v>
      </c>
      <c r="F238" s="13">
        <v>260</v>
      </c>
      <c r="G238" s="2">
        <f t="shared" si="20"/>
        <v>850260</v>
      </c>
      <c r="H238" s="6">
        <v>850000</v>
      </c>
      <c r="I238" s="7">
        <v>0</v>
      </c>
      <c r="J238" s="13">
        <v>260</v>
      </c>
      <c r="K238" s="12">
        <f t="shared" si="21"/>
        <v>850260</v>
      </c>
      <c r="L238" s="12">
        <f t="shared" si="22"/>
        <v>0</v>
      </c>
      <c r="M238" s="12">
        <f t="shared" si="23"/>
        <v>0</v>
      </c>
      <c r="N238" s="12">
        <f t="shared" si="24"/>
        <v>0</v>
      </c>
      <c r="O238" s="12">
        <f t="shared" si="25"/>
        <v>0</v>
      </c>
      <c r="P238" s="6" t="s">
        <v>16</v>
      </c>
      <c r="Q238" s="13"/>
      <c r="R238" s="13"/>
      <c r="S238" s="14"/>
      <c r="T238" s="50"/>
      <c r="U238" s="37"/>
      <c r="V238" s="37"/>
    </row>
    <row r="239" s="35" customFormat="1" ht="30" customHeight="1" spans="1:22">
      <c r="A239" s="6">
        <v>236</v>
      </c>
      <c r="B239" s="6">
        <v>236</v>
      </c>
      <c r="C239" s="6" t="s">
        <v>228</v>
      </c>
      <c r="D239" s="6">
        <v>50182</v>
      </c>
      <c r="E239" s="7">
        <v>0</v>
      </c>
      <c r="F239" s="7">
        <v>0</v>
      </c>
      <c r="G239" s="2">
        <f t="shared" si="20"/>
        <v>50182</v>
      </c>
      <c r="H239" s="6">
        <v>46777</v>
      </c>
      <c r="I239" s="7">
        <v>0</v>
      </c>
      <c r="J239" s="7">
        <v>3405</v>
      </c>
      <c r="K239" s="12">
        <f t="shared" si="21"/>
        <v>50182</v>
      </c>
      <c r="L239" s="12">
        <f t="shared" si="22"/>
        <v>3405</v>
      </c>
      <c r="M239" s="12">
        <f t="shared" si="23"/>
        <v>0</v>
      </c>
      <c r="N239" s="12">
        <f t="shared" si="24"/>
        <v>-3405</v>
      </c>
      <c r="O239" s="12">
        <f t="shared" si="25"/>
        <v>0</v>
      </c>
      <c r="P239" s="6" t="s">
        <v>16</v>
      </c>
      <c r="Q239" s="13"/>
      <c r="R239" s="13"/>
      <c r="S239" s="14"/>
      <c r="T239" s="50"/>
      <c r="U239" s="37"/>
      <c r="V239" s="37"/>
    </row>
    <row r="240" s="35" customFormat="1" ht="30" customHeight="1" spans="1:22">
      <c r="A240" s="6">
        <v>237</v>
      </c>
      <c r="B240" s="6">
        <v>237</v>
      </c>
      <c r="C240" s="6" t="s">
        <v>229</v>
      </c>
      <c r="D240" s="6">
        <v>295504.56</v>
      </c>
      <c r="E240" s="7">
        <v>0</v>
      </c>
      <c r="F240" s="7">
        <v>0</v>
      </c>
      <c r="G240" s="2">
        <f t="shared" si="20"/>
        <v>295504.56</v>
      </c>
      <c r="H240" s="6">
        <v>295504.56</v>
      </c>
      <c r="I240" s="7">
        <v>0</v>
      </c>
      <c r="J240" s="7">
        <v>0</v>
      </c>
      <c r="K240" s="12">
        <f t="shared" si="21"/>
        <v>295504.56</v>
      </c>
      <c r="L240" s="12">
        <f t="shared" si="22"/>
        <v>0</v>
      </c>
      <c r="M240" s="12">
        <f t="shared" si="23"/>
        <v>0</v>
      </c>
      <c r="N240" s="12">
        <f t="shared" si="24"/>
        <v>0</v>
      </c>
      <c r="O240" s="12">
        <f t="shared" si="25"/>
        <v>0</v>
      </c>
      <c r="P240" s="6" t="s">
        <v>16</v>
      </c>
      <c r="Q240" s="13"/>
      <c r="R240" s="13"/>
      <c r="S240" s="14"/>
      <c r="T240" s="50"/>
      <c r="U240" s="37"/>
      <c r="V240" s="37"/>
    </row>
    <row r="241" s="35" customFormat="1" ht="30" customHeight="1" spans="1:22">
      <c r="A241" s="6">
        <v>238</v>
      </c>
      <c r="B241" s="6">
        <v>238</v>
      </c>
      <c r="C241" s="6" t="s">
        <v>230</v>
      </c>
      <c r="D241" s="6">
        <v>352034.1</v>
      </c>
      <c r="E241" s="7">
        <v>0</v>
      </c>
      <c r="F241" s="7">
        <v>0</v>
      </c>
      <c r="G241" s="2">
        <f t="shared" si="20"/>
        <v>352034.1</v>
      </c>
      <c r="H241" s="6">
        <v>352034.1</v>
      </c>
      <c r="I241" s="7">
        <v>0</v>
      </c>
      <c r="J241" s="7">
        <v>0</v>
      </c>
      <c r="K241" s="12">
        <f t="shared" si="21"/>
        <v>352034.1</v>
      </c>
      <c r="L241" s="12">
        <f t="shared" si="22"/>
        <v>0</v>
      </c>
      <c r="M241" s="12">
        <f t="shared" si="23"/>
        <v>0</v>
      </c>
      <c r="N241" s="12">
        <f t="shared" si="24"/>
        <v>0</v>
      </c>
      <c r="O241" s="12">
        <f t="shared" si="25"/>
        <v>0</v>
      </c>
      <c r="P241" s="6" t="s">
        <v>16</v>
      </c>
      <c r="Q241" s="13"/>
      <c r="R241" s="13"/>
      <c r="S241" s="14"/>
      <c r="T241" s="50"/>
      <c r="U241" s="37"/>
      <c r="V241" s="37"/>
    </row>
    <row r="242" s="35" customFormat="1" ht="30" customHeight="1" spans="1:22">
      <c r="A242" s="43">
        <v>239</v>
      </c>
      <c r="B242" s="43">
        <v>239</v>
      </c>
      <c r="C242" s="43" t="s">
        <v>231</v>
      </c>
      <c r="D242" s="43">
        <v>48000</v>
      </c>
      <c r="E242" s="46">
        <v>0</v>
      </c>
      <c r="F242" s="46">
        <v>0</v>
      </c>
      <c r="G242" s="2">
        <f t="shared" si="20"/>
        <v>48000</v>
      </c>
      <c r="H242" s="43">
        <v>48000</v>
      </c>
      <c r="I242" s="46">
        <v>0</v>
      </c>
      <c r="J242" s="46">
        <v>0</v>
      </c>
      <c r="K242" s="12">
        <f t="shared" si="21"/>
        <v>48000</v>
      </c>
      <c r="L242" s="12">
        <f t="shared" si="22"/>
        <v>0</v>
      </c>
      <c r="M242" s="12">
        <f t="shared" si="23"/>
        <v>0</v>
      </c>
      <c r="N242" s="12">
        <f t="shared" si="24"/>
        <v>0</v>
      </c>
      <c r="O242" s="12">
        <f t="shared" si="25"/>
        <v>0</v>
      </c>
      <c r="P242" s="6" t="s">
        <v>16</v>
      </c>
      <c r="Q242" s="53"/>
      <c r="R242" s="53"/>
      <c r="S242" s="49"/>
      <c r="T242" s="50"/>
      <c r="U242" s="37"/>
      <c r="V242" s="37"/>
    </row>
    <row r="243" s="35" customFormat="1" ht="30" customHeight="1" spans="1:22">
      <c r="A243" s="6">
        <v>240</v>
      </c>
      <c r="B243" s="6">
        <v>240</v>
      </c>
      <c r="C243" s="6" t="s">
        <v>232</v>
      </c>
      <c r="D243" s="6">
        <v>360400</v>
      </c>
      <c r="E243" s="7">
        <v>0</v>
      </c>
      <c r="F243" s="7">
        <v>0</v>
      </c>
      <c r="G243" s="2">
        <f t="shared" si="20"/>
        <v>360400</v>
      </c>
      <c r="H243" s="6">
        <v>360400</v>
      </c>
      <c r="I243" s="7">
        <v>0</v>
      </c>
      <c r="J243" s="7">
        <v>0</v>
      </c>
      <c r="K243" s="12">
        <f t="shared" si="21"/>
        <v>360400</v>
      </c>
      <c r="L243" s="12">
        <f t="shared" si="22"/>
        <v>0</v>
      </c>
      <c r="M243" s="12">
        <f t="shared" si="23"/>
        <v>0</v>
      </c>
      <c r="N243" s="12">
        <f t="shared" si="24"/>
        <v>0</v>
      </c>
      <c r="O243" s="12">
        <f t="shared" si="25"/>
        <v>0</v>
      </c>
      <c r="P243" s="6" t="s">
        <v>16</v>
      </c>
      <c r="Q243" s="13"/>
      <c r="R243" s="13"/>
      <c r="S243" s="14"/>
      <c r="T243" s="50"/>
      <c r="U243" s="37"/>
      <c r="V243" s="37"/>
    </row>
    <row r="244" s="35" customFormat="1" ht="30" customHeight="1" spans="1:22">
      <c r="A244" s="6">
        <v>241</v>
      </c>
      <c r="B244" s="6">
        <v>241</v>
      </c>
      <c r="C244" s="6" t="s">
        <v>233</v>
      </c>
      <c r="D244" s="6">
        <v>9976.02</v>
      </c>
      <c r="E244" s="7">
        <v>0</v>
      </c>
      <c r="F244" s="7">
        <v>0</v>
      </c>
      <c r="G244" s="2">
        <f t="shared" si="20"/>
        <v>9976.02</v>
      </c>
      <c r="H244" s="6">
        <v>9976.02</v>
      </c>
      <c r="I244" s="7">
        <v>0</v>
      </c>
      <c r="J244" s="7">
        <v>0</v>
      </c>
      <c r="K244" s="12">
        <f t="shared" si="21"/>
        <v>9976.02</v>
      </c>
      <c r="L244" s="12">
        <f t="shared" si="22"/>
        <v>0</v>
      </c>
      <c r="M244" s="12">
        <f t="shared" si="23"/>
        <v>0</v>
      </c>
      <c r="N244" s="12">
        <f t="shared" si="24"/>
        <v>0</v>
      </c>
      <c r="O244" s="12">
        <f t="shared" si="25"/>
        <v>0</v>
      </c>
      <c r="P244" s="6" t="s">
        <v>16</v>
      </c>
      <c r="Q244" s="13"/>
      <c r="R244" s="13"/>
      <c r="S244" s="14"/>
      <c r="T244" s="50"/>
      <c r="U244" s="37"/>
      <c r="V244" s="37"/>
    </row>
    <row r="245" s="35" customFormat="1" ht="30" customHeight="1" spans="1:22">
      <c r="A245" s="43">
        <v>242</v>
      </c>
      <c r="B245" s="43">
        <v>242</v>
      </c>
      <c r="C245" s="43" t="s">
        <v>234</v>
      </c>
      <c r="D245" s="43">
        <v>226150</v>
      </c>
      <c r="E245" s="46">
        <v>0</v>
      </c>
      <c r="F245" s="46">
        <v>0</v>
      </c>
      <c r="G245" s="2">
        <f t="shared" si="20"/>
        <v>226150</v>
      </c>
      <c r="H245" s="45">
        <v>221271</v>
      </c>
      <c r="I245" s="46">
        <v>0</v>
      </c>
      <c r="J245" s="46">
        <v>4879</v>
      </c>
      <c r="K245" s="12">
        <f t="shared" si="21"/>
        <v>226150</v>
      </c>
      <c r="L245" s="12">
        <f t="shared" si="22"/>
        <v>4879</v>
      </c>
      <c r="M245" s="12">
        <f t="shared" si="23"/>
        <v>0</v>
      </c>
      <c r="N245" s="12">
        <f t="shared" si="24"/>
        <v>-4879</v>
      </c>
      <c r="O245" s="12">
        <f t="shared" si="25"/>
        <v>0</v>
      </c>
      <c r="P245" s="6" t="s">
        <v>16</v>
      </c>
      <c r="Q245" s="69"/>
      <c r="R245" s="53"/>
      <c r="S245" s="49"/>
      <c r="T245" s="50"/>
      <c r="U245" s="37"/>
      <c r="V245" s="37"/>
    </row>
    <row r="246" s="35" customFormat="1" ht="30" customHeight="1" spans="1:22">
      <c r="A246" s="6">
        <v>243</v>
      </c>
      <c r="B246" s="6">
        <v>243</v>
      </c>
      <c r="C246" s="6" t="s">
        <v>235</v>
      </c>
      <c r="D246" s="6">
        <v>158540</v>
      </c>
      <c r="E246" s="7">
        <v>0</v>
      </c>
      <c r="F246" s="7">
        <v>0</v>
      </c>
      <c r="G246" s="2">
        <f t="shared" si="20"/>
        <v>158540</v>
      </c>
      <c r="H246" s="9">
        <v>155040</v>
      </c>
      <c r="I246" s="7">
        <v>0</v>
      </c>
      <c r="J246" s="7">
        <v>3500</v>
      </c>
      <c r="K246" s="12">
        <f t="shared" si="21"/>
        <v>158540</v>
      </c>
      <c r="L246" s="12">
        <f t="shared" si="22"/>
        <v>3500</v>
      </c>
      <c r="M246" s="12">
        <f t="shared" si="23"/>
        <v>0</v>
      </c>
      <c r="N246" s="12">
        <f t="shared" si="24"/>
        <v>-3500</v>
      </c>
      <c r="O246" s="12">
        <f t="shared" si="25"/>
        <v>0</v>
      </c>
      <c r="P246" s="6" t="s">
        <v>16</v>
      </c>
      <c r="Q246" s="13"/>
      <c r="R246" s="13"/>
      <c r="S246" s="14"/>
      <c r="T246" s="50"/>
      <c r="U246" s="37"/>
      <c r="V246" s="37"/>
    </row>
    <row r="247" s="35" customFormat="1" ht="30" customHeight="1" spans="1:22">
      <c r="A247" s="6">
        <v>244</v>
      </c>
      <c r="B247" s="6">
        <v>244</v>
      </c>
      <c r="C247" s="6" t="s">
        <v>236</v>
      </c>
      <c r="D247" s="6">
        <v>145760</v>
      </c>
      <c r="E247" s="7">
        <v>0</v>
      </c>
      <c r="F247" s="7">
        <v>0</v>
      </c>
      <c r="G247" s="2">
        <f t="shared" si="20"/>
        <v>145760</v>
      </c>
      <c r="H247" s="9">
        <v>145760</v>
      </c>
      <c r="I247" s="7">
        <v>0</v>
      </c>
      <c r="J247" s="7">
        <v>0</v>
      </c>
      <c r="K247" s="12">
        <f t="shared" si="21"/>
        <v>145760</v>
      </c>
      <c r="L247" s="12">
        <f t="shared" si="22"/>
        <v>0</v>
      </c>
      <c r="M247" s="12">
        <f t="shared" si="23"/>
        <v>0</v>
      </c>
      <c r="N247" s="12">
        <f t="shared" si="24"/>
        <v>0</v>
      </c>
      <c r="O247" s="12">
        <f t="shared" si="25"/>
        <v>0</v>
      </c>
      <c r="P247" s="6" t="s">
        <v>16</v>
      </c>
      <c r="Q247" s="13"/>
      <c r="R247" s="13"/>
      <c r="S247" s="14"/>
      <c r="T247" s="50"/>
      <c r="U247" s="37"/>
      <c r="V247" s="37"/>
    </row>
    <row r="248" s="35" customFormat="1" ht="30" customHeight="1" spans="1:22">
      <c r="A248" s="6">
        <v>245</v>
      </c>
      <c r="B248" s="6">
        <v>245</v>
      </c>
      <c r="C248" s="6" t="s">
        <v>237</v>
      </c>
      <c r="D248" s="6">
        <v>76704.52</v>
      </c>
      <c r="E248" s="7">
        <v>384.26</v>
      </c>
      <c r="F248" s="7">
        <v>0</v>
      </c>
      <c r="G248" s="2">
        <f t="shared" si="20"/>
        <v>77088.78</v>
      </c>
      <c r="H248" s="9">
        <v>76704.52</v>
      </c>
      <c r="I248" s="7">
        <v>384.26</v>
      </c>
      <c r="J248" s="7">
        <v>0</v>
      </c>
      <c r="K248" s="12">
        <f t="shared" si="21"/>
        <v>77088.78</v>
      </c>
      <c r="L248" s="12">
        <f t="shared" si="22"/>
        <v>0</v>
      </c>
      <c r="M248" s="12">
        <f t="shared" si="23"/>
        <v>0</v>
      </c>
      <c r="N248" s="12">
        <f t="shared" si="24"/>
        <v>0</v>
      </c>
      <c r="O248" s="12">
        <f t="shared" si="25"/>
        <v>0</v>
      </c>
      <c r="P248" s="6" t="s">
        <v>16</v>
      </c>
      <c r="Q248" s="13"/>
      <c r="R248" s="13"/>
      <c r="S248" s="14"/>
      <c r="T248" s="50"/>
      <c r="U248" s="37"/>
      <c r="V248" s="37"/>
    </row>
    <row r="249" s="35" customFormat="1" ht="30" customHeight="1" spans="1:22">
      <c r="A249" s="6">
        <v>246</v>
      </c>
      <c r="B249" s="6">
        <v>246</v>
      </c>
      <c r="C249" s="6" t="s">
        <v>238</v>
      </c>
      <c r="D249" s="6">
        <v>17996.38</v>
      </c>
      <c r="E249" s="7">
        <v>0</v>
      </c>
      <c r="F249" s="7">
        <v>0</v>
      </c>
      <c r="G249" s="2">
        <f t="shared" si="20"/>
        <v>17996.38</v>
      </c>
      <c r="H249" s="9">
        <v>17873.38</v>
      </c>
      <c r="I249" s="7">
        <v>0</v>
      </c>
      <c r="J249" s="7">
        <v>0</v>
      </c>
      <c r="K249" s="12">
        <f t="shared" si="21"/>
        <v>17873.38</v>
      </c>
      <c r="L249" s="12">
        <f t="shared" si="22"/>
        <v>123</v>
      </c>
      <c r="M249" s="12">
        <f t="shared" si="23"/>
        <v>0</v>
      </c>
      <c r="N249" s="12">
        <f t="shared" si="24"/>
        <v>0</v>
      </c>
      <c r="O249" s="12">
        <f t="shared" si="25"/>
        <v>123</v>
      </c>
      <c r="P249" s="13"/>
      <c r="Q249" s="13" t="s">
        <v>17</v>
      </c>
      <c r="R249" s="13"/>
      <c r="S249" s="14"/>
      <c r="T249" s="50"/>
      <c r="U249" s="37"/>
      <c r="V249" s="37"/>
    </row>
    <row r="250" s="35" customFormat="1" ht="30" customHeight="1" spans="1:22">
      <c r="A250" s="6">
        <v>247</v>
      </c>
      <c r="B250" s="6">
        <v>247</v>
      </c>
      <c r="C250" s="6" t="s">
        <v>239</v>
      </c>
      <c r="D250" s="6">
        <v>168026</v>
      </c>
      <c r="E250" s="6">
        <v>7057</v>
      </c>
      <c r="F250" s="7">
        <v>0</v>
      </c>
      <c r="G250" s="2">
        <f t="shared" si="20"/>
        <v>175083</v>
      </c>
      <c r="H250" s="9">
        <v>168026</v>
      </c>
      <c r="I250" s="7">
        <v>7057</v>
      </c>
      <c r="J250" s="7">
        <v>0</v>
      </c>
      <c r="K250" s="12">
        <f t="shared" si="21"/>
        <v>175083</v>
      </c>
      <c r="L250" s="12">
        <f t="shared" si="22"/>
        <v>0</v>
      </c>
      <c r="M250" s="12">
        <f t="shared" si="23"/>
        <v>0</v>
      </c>
      <c r="N250" s="12">
        <f t="shared" si="24"/>
        <v>0</v>
      </c>
      <c r="O250" s="12">
        <f t="shared" si="25"/>
        <v>0</v>
      </c>
      <c r="P250" s="6" t="s">
        <v>16</v>
      </c>
      <c r="Q250" s="13"/>
      <c r="R250" s="13"/>
      <c r="S250" s="14"/>
      <c r="T250" s="50"/>
      <c r="U250" s="37"/>
      <c r="V250" s="37"/>
    </row>
    <row r="251" s="35" customFormat="1" ht="30" customHeight="1" spans="1:22">
      <c r="A251" s="6">
        <v>248</v>
      </c>
      <c r="B251" s="6">
        <v>248</v>
      </c>
      <c r="C251" s="6" t="s">
        <v>197</v>
      </c>
      <c r="D251" s="6">
        <v>13580</v>
      </c>
      <c r="E251" s="6">
        <v>143.24</v>
      </c>
      <c r="F251" s="7">
        <v>0</v>
      </c>
      <c r="G251" s="2">
        <f t="shared" si="20"/>
        <v>13723.24</v>
      </c>
      <c r="H251" s="9">
        <v>13580</v>
      </c>
      <c r="I251" s="7">
        <v>0</v>
      </c>
      <c r="J251" s="7">
        <v>0</v>
      </c>
      <c r="K251" s="12">
        <f t="shared" si="21"/>
        <v>13580</v>
      </c>
      <c r="L251" s="12">
        <f t="shared" si="22"/>
        <v>0</v>
      </c>
      <c r="M251" s="12">
        <f t="shared" si="23"/>
        <v>143.24</v>
      </c>
      <c r="N251" s="12">
        <f t="shared" si="24"/>
        <v>0</v>
      </c>
      <c r="O251" s="12">
        <f t="shared" si="25"/>
        <v>143.24</v>
      </c>
      <c r="P251" s="14"/>
      <c r="Q251" s="13" t="s">
        <v>17</v>
      </c>
      <c r="R251" s="13"/>
      <c r="S251" s="14"/>
      <c r="T251" s="50"/>
      <c r="U251" s="37"/>
      <c r="V251" s="37"/>
    </row>
    <row r="252" s="35" customFormat="1" ht="30" customHeight="1" spans="1:22">
      <c r="A252" s="6">
        <v>249</v>
      </c>
      <c r="B252" s="6">
        <v>249</v>
      </c>
      <c r="C252" s="6" t="s">
        <v>126</v>
      </c>
      <c r="D252" s="6">
        <v>15740.58</v>
      </c>
      <c r="E252" s="6">
        <v>660.8</v>
      </c>
      <c r="F252" s="7">
        <v>0</v>
      </c>
      <c r="G252" s="2">
        <f t="shared" si="20"/>
        <v>16401.38</v>
      </c>
      <c r="H252" s="9">
        <v>15644.83</v>
      </c>
      <c r="I252" s="7">
        <v>0</v>
      </c>
      <c r="J252" s="7">
        <v>0</v>
      </c>
      <c r="K252" s="12">
        <f t="shared" si="21"/>
        <v>15644.83</v>
      </c>
      <c r="L252" s="12">
        <f t="shared" si="22"/>
        <v>95.75</v>
      </c>
      <c r="M252" s="12">
        <f t="shared" si="23"/>
        <v>660.8</v>
      </c>
      <c r="N252" s="12">
        <f t="shared" si="24"/>
        <v>0</v>
      </c>
      <c r="O252" s="12">
        <f t="shared" si="25"/>
        <v>756.55</v>
      </c>
      <c r="P252" s="14"/>
      <c r="Q252" s="13" t="s">
        <v>17</v>
      </c>
      <c r="R252" s="13"/>
      <c r="S252" s="14"/>
      <c r="T252" s="50"/>
      <c r="U252" s="37"/>
      <c r="V252" s="37"/>
    </row>
    <row r="253" s="35" customFormat="1" ht="30" customHeight="1" spans="1:22">
      <c r="A253" s="6">
        <v>250</v>
      </c>
      <c r="B253" s="6">
        <v>250</v>
      </c>
      <c r="C253" s="6"/>
      <c r="D253" s="6">
        <v>26800</v>
      </c>
      <c r="E253" s="6">
        <v>1650.87</v>
      </c>
      <c r="F253" s="7">
        <v>0</v>
      </c>
      <c r="G253" s="2">
        <f t="shared" si="20"/>
        <v>28450.87</v>
      </c>
      <c r="H253" s="9">
        <v>26800</v>
      </c>
      <c r="I253" s="7">
        <v>0</v>
      </c>
      <c r="J253" s="7">
        <v>0</v>
      </c>
      <c r="K253" s="12">
        <f t="shared" si="21"/>
        <v>26800</v>
      </c>
      <c r="L253" s="12">
        <f t="shared" si="22"/>
        <v>0</v>
      </c>
      <c r="M253" s="12">
        <f t="shared" si="23"/>
        <v>1650.87</v>
      </c>
      <c r="N253" s="12">
        <f t="shared" si="24"/>
        <v>0</v>
      </c>
      <c r="O253" s="12">
        <f t="shared" si="25"/>
        <v>1650.87</v>
      </c>
      <c r="P253" s="14"/>
      <c r="Q253" s="13" t="s">
        <v>17</v>
      </c>
      <c r="R253" s="13"/>
      <c r="S253" s="14"/>
      <c r="T253" s="50"/>
      <c r="U253" s="37"/>
      <c r="V253" s="37"/>
    </row>
    <row r="254" s="35" customFormat="1" ht="30" customHeight="1" spans="1:22">
      <c r="A254" s="6">
        <v>251</v>
      </c>
      <c r="B254" s="6">
        <v>251</v>
      </c>
      <c r="C254" s="6"/>
      <c r="D254" s="6">
        <v>12700</v>
      </c>
      <c r="E254" s="7">
        <v>621.56</v>
      </c>
      <c r="F254" s="7">
        <v>0</v>
      </c>
      <c r="G254" s="2">
        <f t="shared" si="20"/>
        <v>13321.56</v>
      </c>
      <c r="H254" s="9">
        <v>12700</v>
      </c>
      <c r="I254" s="7">
        <v>0</v>
      </c>
      <c r="J254" s="7">
        <v>0</v>
      </c>
      <c r="K254" s="12">
        <f t="shared" si="21"/>
        <v>12700</v>
      </c>
      <c r="L254" s="12">
        <f t="shared" si="22"/>
        <v>0</v>
      </c>
      <c r="M254" s="12">
        <f t="shared" si="23"/>
        <v>621.56</v>
      </c>
      <c r="N254" s="12">
        <f t="shared" si="24"/>
        <v>0</v>
      </c>
      <c r="O254" s="12">
        <f t="shared" si="25"/>
        <v>621.56</v>
      </c>
      <c r="P254" s="14"/>
      <c r="Q254" s="13" t="s">
        <v>17</v>
      </c>
      <c r="R254" s="13"/>
      <c r="S254" s="14"/>
      <c r="T254" s="50"/>
      <c r="U254" s="37"/>
      <c r="V254" s="37"/>
    </row>
    <row r="255" s="35" customFormat="1" ht="30" customHeight="1" spans="1:22">
      <c r="A255" s="6">
        <v>252</v>
      </c>
      <c r="B255" s="6">
        <v>252</v>
      </c>
      <c r="C255" s="6"/>
      <c r="D255" s="6">
        <v>6000</v>
      </c>
      <c r="E255" s="7">
        <v>367.7</v>
      </c>
      <c r="F255" s="7">
        <v>0</v>
      </c>
      <c r="G255" s="2">
        <f t="shared" si="20"/>
        <v>6367.7</v>
      </c>
      <c r="H255" s="9">
        <v>6000</v>
      </c>
      <c r="I255" s="7">
        <v>0</v>
      </c>
      <c r="J255" s="7">
        <v>0</v>
      </c>
      <c r="K255" s="12">
        <f t="shared" si="21"/>
        <v>6000</v>
      </c>
      <c r="L255" s="12">
        <f t="shared" si="22"/>
        <v>0</v>
      </c>
      <c r="M255" s="12">
        <f t="shared" si="23"/>
        <v>367.7</v>
      </c>
      <c r="N255" s="12">
        <f t="shared" si="24"/>
        <v>0</v>
      </c>
      <c r="O255" s="12">
        <f t="shared" si="25"/>
        <v>367.7</v>
      </c>
      <c r="P255" s="14"/>
      <c r="Q255" s="13" t="s">
        <v>17</v>
      </c>
      <c r="R255" s="13"/>
      <c r="S255" s="14"/>
      <c r="T255" s="50"/>
      <c r="U255" s="37"/>
      <c r="V255" s="37"/>
    </row>
    <row r="256" s="35" customFormat="1" ht="30" customHeight="1" spans="1:22">
      <c r="A256" s="6">
        <v>253</v>
      </c>
      <c r="B256" s="6">
        <v>253</v>
      </c>
      <c r="C256" s="6"/>
      <c r="D256" s="6">
        <v>1142921.39</v>
      </c>
      <c r="E256" s="6">
        <v>59433.47</v>
      </c>
      <c r="F256" s="7">
        <v>0</v>
      </c>
      <c r="G256" s="2">
        <f t="shared" si="20"/>
        <v>1202354.86</v>
      </c>
      <c r="H256" s="9">
        <v>909576.64</v>
      </c>
      <c r="I256" s="7">
        <v>0</v>
      </c>
      <c r="J256" s="7">
        <v>11145</v>
      </c>
      <c r="K256" s="12">
        <f t="shared" si="21"/>
        <v>920721.64</v>
      </c>
      <c r="L256" s="12">
        <f t="shared" si="22"/>
        <v>233344.75</v>
      </c>
      <c r="M256" s="12">
        <f t="shared" si="23"/>
        <v>59433.47</v>
      </c>
      <c r="N256" s="12">
        <f t="shared" si="24"/>
        <v>-11145</v>
      </c>
      <c r="O256" s="12">
        <f t="shared" si="25"/>
        <v>281633.22</v>
      </c>
      <c r="P256" s="14"/>
      <c r="Q256" s="13" t="s">
        <v>17</v>
      </c>
      <c r="R256" s="13"/>
      <c r="S256" s="14"/>
      <c r="T256" s="50"/>
      <c r="U256" s="37"/>
      <c r="V256" s="37"/>
    </row>
    <row r="257" s="35" customFormat="1" ht="30" customHeight="1" spans="1:22">
      <c r="A257" s="6">
        <v>254</v>
      </c>
      <c r="B257" s="6">
        <v>254</v>
      </c>
      <c r="C257" s="6" t="s">
        <v>240</v>
      </c>
      <c r="D257" s="6">
        <v>5996.12</v>
      </c>
      <c r="E257" s="6">
        <v>0</v>
      </c>
      <c r="F257" s="7">
        <v>310</v>
      </c>
      <c r="G257" s="2">
        <f t="shared" si="20"/>
        <v>6306.12</v>
      </c>
      <c r="H257" s="9">
        <v>5996.12</v>
      </c>
      <c r="I257" s="7">
        <v>0</v>
      </c>
      <c r="J257" s="7">
        <v>310</v>
      </c>
      <c r="K257" s="12">
        <f t="shared" si="21"/>
        <v>6306.12</v>
      </c>
      <c r="L257" s="12">
        <f t="shared" si="22"/>
        <v>0</v>
      </c>
      <c r="M257" s="12">
        <f t="shared" si="23"/>
        <v>0</v>
      </c>
      <c r="N257" s="12">
        <f t="shared" si="24"/>
        <v>0</v>
      </c>
      <c r="O257" s="12">
        <f t="shared" si="25"/>
        <v>0</v>
      </c>
      <c r="P257" s="6" t="s">
        <v>16</v>
      </c>
      <c r="Q257" s="13"/>
      <c r="R257" s="13"/>
      <c r="S257" s="14"/>
      <c r="T257" s="50"/>
      <c r="U257" s="37"/>
      <c r="V257" s="37"/>
    </row>
    <row r="258" s="35" customFormat="1" ht="30" customHeight="1" spans="1:22">
      <c r="A258" s="54">
        <v>255</v>
      </c>
      <c r="B258" s="54">
        <v>255</v>
      </c>
      <c r="C258" s="54" t="s">
        <v>241</v>
      </c>
      <c r="D258" s="43">
        <v>679401.22</v>
      </c>
      <c r="E258" s="43">
        <v>0</v>
      </c>
      <c r="F258" s="46">
        <v>11996</v>
      </c>
      <c r="G258" s="2">
        <f t="shared" si="20"/>
        <v>691397.22</v>
      </c>
      <c r="H258" s="45"/>
      <c r="I258" s="46"/>
      <c r="J258" s="46"/>
      <c r="K258" s="12"/>
      <c r="L258" s="12"/>
      <c r="M258" s="12"/>
      <c r="N258" s="12"/>
      <c r="O258" s="12"/>
      <c r="P258" s="53"/>
      <c r="Q258" s="53"/>
      <c r="R258" s="53"/>
      <c r="S258" s="49" t="s">
        <v>19</v>
      </c>
      <c r="T258" s="50"/>
      <c r="U258" s="37"/>
      <c r="V258" s="37"/>
    </row>
    <row r="259" s="35" customFormat="1" ht="30" customHeight="1" spans="1:22">
      <c r="A259" s="6">
        <v>256</v>
      </c>
      <c r="B259" s="6">
        <v>256</v>
      </c>
      <c r="C259" s="6" t="s">
        <v>242</v>
      </c>
      <c r="D259" s="6">
        <v>579493.38</v>
      </c>
      <c r="E259" s="6">
        <v>0</v>
      </c>
      <c r="F259" s="7">
        <v>0</v>
      </c>
      <c r="G259" s="2">
        <f t="shared" si="20"/>
        <v>579493.38</v>
      </c>
      <c r="H259" s="9">
        <v>579493.38</v>
      </c>
      <c r="I259" s="7">
        <v>0</v>
      </c>
      <c r="J259" s="7">
        <v>0</v>
      </c>
      <c r="K259" s="12">
        <f t="shared" si="21"/>
        <v>579493.38</v>
      </c>
      <c r="L259" s="12">
        <f t="shared" si="22"/>
        <v>0</v>
      </c>
      <c r="M259" s="12">
        <f t="shared" si="23"/>
        <v>0</v>
      </c>
      <c r="N259" s="12">
        <f t="shared" si="24"/>
        <v>0</v>
      </c>
      <c r="O259" s="12">
        <f t="shared" si="25"/>
        <v>0</v>
      </c>
      <c r="P259" s="6" t="s">
        <v>16</v>
      </c>
      <c r="Q259" s="13"/>
      <c r="R259" s="13"/>
      <c r="S259" s="14"/>
      <c r="T259" s="50"/>
      <c r="U259" s="37"/>
      <c r="V259" s="37"/>
    </row>
    <row r="260" s="35" customFormat="1" ht="30" customHeight="1" spans="1:22">
      <c r="A260" s="6">
        <v>257</v>
      </c>
      <c r="B260" s="6">
        <v>257</v>
      </c>
      <c r="C260" s="6" t="s">
        <v>243</v>
      </c>
      <c r="D260" s="6">
        <v>496639.08</v>
      </c>
      <c r="E260" s="6">
        <v>1303.69</v>
      </c>
      <c r="F260" s="7">
        <v>8953.36</v>
      </c>
      <c r="G260" s="2">
        <f t="shared" si="20"/>
        <v>506896.13</v>
      </c>
      <c r="H260" s="9">
        <v>496639.08</v>
      </c>
      <c r="I260" s="7">
        <v>1303.69</v>
      </c>
      <c r="J260" s="7">
        <v>8903.36</v>
      </c>
      <c r="K260" s="12">
        <f t="shared" si="21"/>
        <v>506846.13</v>
      </c>
      <c r="L260" s="12">
        <f t="shared" si="22"/>
        <v>0</v>
      </c>
      <c r="M260" s="12">
        <f t="shared" si="23"/>
        <v>0</v>
      </c>
      <c r="N260" s="12">
        <f t="shared" si="24"/>
        <v>50</v>
      </c>
      <c r="O260" s="12">
        <f t="shared" si="25"/>
        <v>50</v>
      </c>
      <c r="P260" s="13"/>
      <c r="Q260" s="13" t="s">
        <v>17</v>
      </c>
      <c r="R260" s="13"/>
      <c r="S260" s="14"/>
      <c r="T260" s="50"/>
      <c r="U260" s="37"/>
      <c r="V260" s="37"/>
    </row>
    <row r="261" s="35" customFormat="1" ht="30" customHeight="1" spans="1:22">
      <c r="A261" s="6">
        <v>258</v>
      </c>
      <c r="B261" s="6">
        <v>258</v>
      </c>
      <c r="C261" s="6" t="s">
        <v>244</v>
      </c>
      <c r="D261" s="6">
        <v>442170.5</v>
      </c>
      <c r="E261" s="6">
        <v>0</v>
      </c>
      <c r="F261" s="7">
        <v>0</v>
      </c>
      <c r="G261" s="2">
        <f t="shared" ref="G261:G271" si="26">SUM(D261:F261)</f>
        <v>442170.5</v>
      </c>
      <c r="H261" s="9">
        <v>442170.5</v>
      </c>
      <c r="I261" s="7">
        <v>0</v>
      </c>
      <c r="J261" s="7">
        <v>0</v>
      </c>
      <c r="K261" s="12">
        <f t="shared" ref="K261:K266" si="27">H261+I261+J261</f>
        <v>442170.5</v>
      </c>
      <c r="L261" s="12">
        <f t="shared" ref="L261:L271" si="28">D261-H261</f>
        <v>0</v>
      </c>
      <c r="M261" s="12">
        <f t="shared" ref="M261:M271" si="29">E261-I261</f>
        <v>0</v>
      </c>
      <c r="N261" s="12">
        <f t="shared" ref="N261:N271" si="30">F261-J261</f>
        <v>0</v>
      </c>
      <c r="O261" s="12">
        <f t="shared" ref="O261:O271" si="31">L261+M261+N261</f>
        <v>0</v>
      </c>
      <c r="P261" s="6" t="s">
        <v>16</v>
      </c>
      <c r="Q261" s="13"/>
      <c r="R261" s="13"/>
      <c r="S261" s="14"/>
      <c r="T261" s="50"/>
      <c r="U261" s="37"/>
      <c r="V261" s="37"/>
    </row>
    <row r="262" s="35" customFormat="1" ht="30" customHeight="1" spans="1:22">
      <c r="A262" s="6">
        <v>259</v>
      </c>
      <c r="B262" s="6">
        <v>259</v>
      </c>
      <c r="C262" s="6" t="s">
        <v>245</v>
      </c>
      <c r="D262" s="6">
        <v>15088</v>
      </c>
      <c r="E262" s="6">
        <v>0</v>
      </c>
      <c r="F262" s="7">
        <v>0</v>
      </c>
      <c r="G262" s="2">
        <f t="shared" si="26"/>
        <v>15088</v>
      </c>
      <c r="H262" s="9">
        <v>15000</v>
      </c>
      <c r="I262" s="7">
        <v>88</v>
      </c>
      <c r="J262" s="7">
        <v>0</v>
      </c>
      <c r="K262" s="12">
        <f t="shared" si="27"/>
        <v>15088</v>
      </c>
      <c r="L262" s="12">
        <f t="shared" si="28"/>
        <v>88</v>
      </c>
      <c r="M262" s="12">
        <f t="shared" si="29"/>
        <v>-88</v>
      </c>
      <c r="N262" s="12">
        <f t="shared" si="30"/>
        <v>0</v>
      </c>
      <c r="O262" s="12">
        <f t="shared" si="31"/>
        <v>0</v>
      </c>
      <c r="P262" s="6" t="s">
        <v>16</v>
      </c>
      <c r="Q262" s="13"/>
      <c r="R262" s="13"/>
      <c r="S262" s="14"/>
      <c r="T262" s="50"/>
      <c r="U262" s="37"/>
      <c r="V262" s="37"/>
    </row>
    <row r="263" s="35" customFormat="1" ht="30" customHeight="1" spans="1:22">
      <c r="A263" s="6">
        <v>260</v>
      </c>
      <c r="B263" s="6">
        <v>260</v>
      </c>
      <c r="C263" s="6" t="s">
        <v>246</v>
      </c>
      <c r="D263" s="6">
        <v>25200</v>
      </c>
      <c r="E263" s="6">
        <v>0</v>
      </c>
      <c r="F263" s="7">
        <v>0</v>
      </c>
      <c r="G263" s="2">
        <f t="shared" si="26"/>
        <v>25200</v>
      </c>
      <c r="H263" s="9">
        <v>25200</v>
      </c>
      <c r="I263" s="7">
        <v>0</v>
      </c>
      <c r="J263" s="7">
        <v>0</v>
      </c>
      <c r="K263" s="12">
        <f t="shared" si="27"/>
        <v>25200</v>
      </c>
      <c r="L263" s="12">
        <f t="shared" si="28"/>
        <v>0</v>
      </c>
      <c r="M263" s="12">
        <f t="shared" si="29"/>
        <v>0</v>
      </c>
      <c r="N263" s="12">
        <f t="shared" si="30"/>
        <v>0</v>
      </c>
      <c r="O263" s="12">
        <f t="shared" si="31"/>
        <v>0</v>
      </c>
      <c r="P263" s="6" t="s">
        <v>16</v>
      </c>
      <c r="Q263" s="13"/>
      <c r="R263" s="13"/>
      <c r="S263" s="14"/>
      <c r="T263" s="50"/>
      <c r="U263" s="37"/>
      <c r="V263" s="37"/>
    </row>
    <row r="264" s="35" customFormat="1" ht="30" customHeight="1" spans="1:22">
      <c r="A264" s="6">
        <v>261</v>
      </c>
      <c r="B264" s="6">
        <v>261</v>
      </c>
      <c r="C264" s="6" t="s">
        <v>247</v>
      </c>
      <c r="D264" s="6">
        <v>50000</v>
      </c>
      <c r="E264" s="6">
        <v>2400</v>
      </c>
      <c r="F264" s="7">
        <v>0</v>
      </c>
      <c r="G264" s="2">
        <f t="shared" si="26"/>
        <v>52400</v>
      </c>
      <c r="H264" s="9">
        <v>50000</v>
      </c>
      <c r="I264" s="7">
        <v>2400</v>
      </c>
      <c r="J264" s="7">
        <v>0</v>
      </c>
      <c r="K264" s="12">
        <f t="shared" si="27"/>
        <v>52400</v>
      </c>
      <c r="L264" s="12">
        <f t="shared" si="28"/>
        <v>0</v>
      </c>
      <c r="M264" s="12">
        <f t="shared" si="29"/>
        <v>0</v>
      </c>
      <c r="N264" s="12">
        <f t="shared" si="30"/>
        <v>0</v>
      </c>
      <c r="O264" s="12">
        <f t="shared" si="31"/>
        <v>0</v>
      </c>
      <c r="P264" s="6" t="s">
        <v>16</v>
      </c>
      <c r="Q264" s="13"/>
      <c r="R264" s="13"/>
      <c r="S264" s="14"/>
      <c r="T264" s="50"/>
      <c r="U264" s="37"/>
      <c r="V264" s="37"/>
    </row>
    <row r="265" s="35" customFormat="1" ht="30" customHeight="1" spans="1:22">
      <c r="A265" s="6">
        <v>262</v>
      </c>
      <c r="B265" s="6">
        <v>262</v>
      </c>
      <c r="C265" s="6" t="s">
        <v>248</v>
      </c>
      <c r="D265" s="6">
        <v>110300</v>
      </c>
      <c r="E265" s="6">
        <v>5811.7</v>
      </c>
      <c r="F265" s="7">
        <v>0</v>
      </c>
      <c r="G265" s="2">
        <f t="shared" si="26"/>
        <v>116111.7</v>
      </c>
      <c r="H265" s="9">
        <v>110000</v>
      </c>
      <c r="I265" s="7">
        <v>0</v>
      </c>
      <c r="J265" s="7">
        <v>300</v>
      </c>
      <c r="K265" s="12">
        <f t="shared" si="27"/>
        <v>110300</v>
      </c>
      <c r="L265" s="12">
        <f t="shared" si="28"/>
        <v>300</v>
      </c>
      <c r="M265" s="12">
        <f t="shared" si="29"/>
        <v>5811.7</v>
      </c>
      <c r="N265" s="12">
        <f t="shared" si="30"/>
        <v>-300</v>
      </c>
      <c r="O265" s="12">
        <f t="shared" si="31"/>
        <v>5811.7</v>
      </c>
      <c r="P265" s="13"/>
      <c r="Q265" s="13" t="s">
        <v>17</v>
      </c>
      <c r="R265" s="13"/>
      <c r="S265" s="14"/>
      <c r="T265" s="50"/>
      <c r="U265" s="37"/>
      <c r="V265" s="37"/>
    </row>
    <row r="266" s="35" customFormat="1" ht="30" customHeight="1" spans="1:22">
      <c r="A266" s="6">
        <v>263</v>
      </c>
      <c r="B266" s="6">
        <v>263</v>
      </c>
      <c r="C266" s="6" t="s">
        <v>249</v>
      </c>
      <c r="D266" s="6">
        <v>229729</v>
      </c>
      <c r="E266" s="6">
        <v>0</v>
      </c>
      <c r="F266" s="7">
        <v>0</v>
      </c>
      <c r="G266" s="2">
        <f t="shared" si="26"/>
        <v>229729</v>
      </c>
      <c r="H266" s="9">
        <v>229729</v>
      </c>
      <c r="I266" s="7">
        <v>0</v>
      </c>
      <c r="J266" s="7">
        <v>0</v>
      </c>
      <c r="K266" s="12">
        <f t="shared" si="27"/>
        <v>229729</v>
      </c>
      <c r="L266" s="12">
        <f t="shared" si="28"/>
        <v>0</v>
      </c>
      <c r="M266" s="12">
        <f t="shared" si="29"/>
        <v>0</v>
      </c>
      <c r="N266" s="12">
        <f t="shared" si="30"/>
        <v>0</v>
      </c>
      <c r="O266" s="12">
        <f t="shared" si="31"/>
        <v>0</v>
      </c>
      <c r="P266" s="6" t="s">
        <v>16</v>
      </c>
      <c r="Q266" s="13"/>
      <c r="R266" s="13"/>
      <c r="S266" s="14"/>
      <c r="T266" s="50"/>
      <c r="U266" s="37"/>
      <c r="V266" s="37"/>
    </row>
    <row r="267" s="35" customFormat="1" ht="30" customHeight="1" spans="1:22">
      <c r="A267" s="6">
        <v>264</v>
      </c>
      <c r="B267" s="6">
        <v>264</v>
      </c>
      <c r="C267" s="6" t="s">
        <v>250</v>
      </c>
      <c r="D267" s="6">
        <v>552318.91</v>
      </c>
      <c r="E267" s="6">
        <v>0</v>
      </c>
      <c r="F267" s="7">
        <v>0</v>
      </c>
      <c r="G267" s="2">
        <f t="shared" si="26"/>
        <v>552318.91</v>
      </c>
      <c r="H267" s="9">
        <v>552318.91</v>
      </c>
      <c r="I267" s="7">
        <v>0</v>
      </c>
      <c r="J267" s="7">
        <v>0</v>
      </c>
      <c r="K267" s="12">
        <f t="shared" ref="K267:K283" si="32">H267+I267+J267</f>
        <v>552318.91</v>
      </c>
      <c r="L267" s="12">
        <f t="shared" si="28"/>
        <v>0</v>
      </c>
      <c r="M267" s="12">
        <f t="shared" si="29"/>
        <v>0</v>
      </c>
      <c r="N267" s="12">
        <f t="shared" si="30"/>
        <v>0</v>
      </c>
      <c r="O267" s="12">
        <f t="shared" si="31"/>
        <v>0</v>
      </c>
      <c r="P267" s="6" t="s">
        <v>16</v>
      </c>
      <c r="Q267" s="13"/>
      <c r="R267" s="13"/>
      <c r="S267" s="14"/>
      <c r="T267" s="50"/>
      <c r="U267" s="37"/>
      <c r="V267" s="37"/>
    </row>
    <row r="268" s="35" customFormat="1" ht="30" customHeight="1" spans="1:22">
      <c r="A268" s="43">
        <v>265</v>
      </c>
      <c r="B268" s="43">
        <v>265</v>
      </c>
      <c r="C268" s="43" t="s">
        <v>251</v>
      </c>
      <c r="D268" s="43">
        <v>8500</v>
      </c>
      <c r="E268" s="43">
        <v>0</v>
      </c>
      <c r="F268" s="46">
        <v>0</v>
      </c>
      <c r="G268" s="2">
        <f t="shared" si="26"/>
        <v>8500</v>
      </c>
      <c r="H268" s="43">
        <v>8500</v>
      </c>
      <c r="I268" s="43">
        <v>0</v>
      </c>
      <c r="J268" s="46">
        <v>0</v>
      </c>
      <c r="K268" s="2">
        <f t="shared" si="32"/>
        <v>8500</v>
      </c>
      <c r="L268" s="12">
        <f t="shared" si="28"/>
        <v>0</v>
      </c>
      <c r="M268" s="12">
        <f t="shared" si="29"/>
        <v>0</v>
      </c>
      <c r="N268" s="12">
        <f t="shared" si="30"/>
        <v>0</v>
      </c>
      <c r="O268" s="12">
        <f t="shared" si="31"/>
        <v>0</v>
      </c>
      <c r="P268" s="6" t="s">
        <v>16</v>
      </c>
      <c r="Q268" s="53"/>
      <c r="R268" s="53"/>
      <c r="S268" s="49"/>
      <c r="T268" s="50"/>
      <c r="U268" s="37"/>
      <c r="V268" s="37"/>
    </row>
    <row r="269" s="35" customFormat="1" ht="30" customHeight="1" spans="1:22">
      <c r="A269" s="43">
        <v>266</v>
      </c>
      <c r="B269" s="43">
        <v>266</v>
      </c>
      <c r="C269" s="43" t="s">
        <v>252</v>
      </c>
      <c r="D269" s="43">
        <v>8039.94</v>
      </c>
      <c r="E269" s="46">
        <v>0</v>
      </c>
      <c r="F269" s="46">
        <v>0</v>
      </c>
      <c r="G269" s="2">
        <f t="shared" si="26"/>
        <v>8039.94</v>
      </c>
      <c r="H269" s="43">
        <v>8039.94</v>
      </c>
      <c r="I269" s="46">
        <v>0</v>
      </c>
      <c r="J269" s="46">
        <v>0</v>
      </c>
      <c r="K269" s="12">
        <f t="shared" si="32"/>
        <v>8039.94</v>
      </c>
      <c r="L269" s="12">
        <f t="shared" si="28"/>
        <v>0</v>
      </c>
      <c r="M269" s="12">
        <f t="shared" si="29"/>
        <v>0</v>
      </c>
      <c r="N269" s="12">
        <f t="shared" si="30"/>
        <v>0</v>
      </c>
      <c r="O269" s="12">
        <f t="shared" si="31"/>
        <v>0</v>
      </c>
      <c r="P269" s="6" t="s">
        <v>16</v>
      </c>
      <c r="Q269" s="69"/>
      <c r="R269" s="53"/>
      <c r="S269" s="49"/>
      <c r="T269" s="50"/>
      <c r="U269" s="37"/>
      <c r="V269" s="37"/>
    </row>
    <row r="270" s="35" customFormat="1" ht="30" customHeight="1" spans="1:22">
      <c r="A270" s="6">
        <v>267</v>
      </c>
      <c r="B270" s="6">
        <v>267</v>
      </c>
      <c r="C270" s="6" t="s">
        <v>253</v>
      </c>
      <c r="D270" s="6">
        <v>956080.53</v>
      </c>
      <c r="E270" s="7">
        <v>62910.1</v>
      </c>
      <c r="F270" s="7">
        <v>0</v>
      </c>
      <c r="G270" s="2">
        <f t="shared" si="26"/>
        <v>1018990.63</v>
      </c>
      <c r="H270" s="6">
        <v>956080.53</v>
      </c>
      <c r="I270" s="7">
        <v>62910.1</v>
      </c>
      <c r="J270" s="7">
        <v>0</v>
      </c>
      <c r="K270" s="12">
        <f t="shared" si="32"/>
        <v>1018990.63</v>
      </c>
      <c r="L270" s="12">
        <f t="shared" si="28"/>
        <v>0</v>
      </c>
      <c r="M270" s="12">
        <f t="shared" si="29"/>
        <v>0</v>
      </c>
      <c r="N270" s="12">
        <f t="shared" si="30"/>
        <v>0</v>
      </c>
      <c r="O270" s="12">
        <f t="shared" si="31"/>
        <v>0</v>
      </c>
      <c r="P270" s="6" t="s">
        <v>16</v>
      </c>
      <c r="Q270" s="13"/>
      <c r="R270" s="13"/>
      <c r="S270" s="14"/>
      <c r="T270" s="50"/>
      <c r="U270" s="37"/>
      <c r="V270" s="37"/>
    </row>
    <row r="271" s="35" customFormat="1" ht="30" customHeight="1" spans="1:22">
      <c r="A271" s="6">
        <v>268</v>
      </c>
      <c r="B271" s="6">
        <v>268</v>
      </c>
      <c r="C271" s="6" t="s">
        <v>254</v>
      </c>
      <c r="D271" s="6">
        <v>45414.92</v>
      </c>
      <c r="E271" s="7">
        <v>0</v>
      </c>
      <c r="F271" s="7">
        <v>0</v>
      </c>
      <c r="G271" s="2">
        <f t="shared" si="26"/>
        <v>45414.92</v>
      </c>
      <c r="H271" s="6">
        <v>45414.92</v>
      </c>
      <c r="I271" s="7">
        <v>0</v>
      </c>
      <c r="J271" s="7">
        <v>0</v>
      </c>
      <c r="K271" s="12">
        <f t="shared" si="32"/>
        <v>45414.92</v>
      </c>
      <c r="L271" s="12">
        <f t="shared" si="28"/>
        <v>0</v>
      </c>
      <c r="M271" s="12">
        <f t="shared" si="29"/>
        <v>0</v>
      </c>
      <c r="N271" s="12">
        <f t="shared" si="30"/>
        <v>0</v>
      </c>
      <c r="O271" s="12">
        <f t="shared" si="31"/>
        <v>0</v>
      </c>
      <c r="P271" s="6" t="s">
        <v>16</v>
      </c>
      <c r="Q271" s="13"/>
      <c r="R271" s="13"/>
      <c r="S271" s="14"/>
      <c r="T271" s="50"/>
      <c r="U271" s="37"/>
      <c r="V271" s="37"/>
    </row>
    <row r="272" s="35" customFormat="1" ht="30" customHeight="1" spans="1:22">
      <c r="A272" s="42">
        <v>269</v>
      </c>
      <c r="B272" s="42">
        <v>269</v>
      </c>
      <c r="C272" s="43" t="s">
        <v>255</v>
      </c>
      <c r="D272" s="43">
        <v>58100</v>
      </c>
      <c r="E272" s="45">
        <v>0</v>
      </c>
      <c r="F272" s="48">
        <v>1253</v>
      </c>
      <c r="G272" s="43">
        <f>D272+E272+F272</f>
        <v>59353</v>
      </c>
      <c r="H272" s="43">
        <v>58100</v>
      </c>
      <c r="I272" s="45">
        <v>0</v>
      </c>
      <c r="J272" s="48">
        <v>1253</v>
      </c>
      <c r="K272" s="43">
        <f t="shared" si="32"/>
        <v>59353</v>
      </c>
      <c r="L272" s="9">
        <v>0</v>
      </c>
      <c r="M272" s="9">
        <v>0</v>
      </c>
      <c r="N272" s="14">
        <v>0</v>
      </c>
      <c r="O272" s="9">
        <v>0</v>
      </c>
      <c r="P272" s="6" t="s">
        <v>16</v>
      </c>
      <c r="Q272" s="48"/>
      <c r="R272" s="49"/>
      <c r="S272" s="49"/>
      <c r="T272" s="50"/>
      <c r="U272" s="37"/>
      <c r="V272" s="37"/>
    </row>
    <row r="273" s="35" customFormat="1" ht="30" customHeight="1" spans="1:22">
      <c r="A273" s="42">
        <v>270</v>
      </c>
      <c r="B273" s="42">
        <v>270</v>
      </c>
      <c r="C273" s="43" t="s">
        <v>256</v>
      </c>
      <c r="D273" s="43">
        <v>245756.83</v>
      </c>
      <c r="E273" s="43">
        <v>21589</v>
      </c>
      <c r="F273" s="43">
        <v>4986</v>
      </c>
      <c r="G273" s="2">
        <f t="shared" ref="G273:G286" si="33">SUM(D273:F273)</f>
        <v>272331.83</v>
      </c>
      <c r="H273" s="43">
        <v>245756.83</v>
      </c>
      <c r="I273" s="43">
        <v>20930.76</v>
      </c>
      <c r="J273" s="43">
        <v>4986</v>
      </c>
      <c r="K273" s="12">
        <f t="shared" si="32"/>
        <v>271673.59</v>
      </c>
      <c r="L273" s="12">
        <f t="shared" ref="L273:L286" si="34">D273-H273</f>
        <v>0</v>
      </c>
      <c r="M273" s="12">
        <f t="shared" ref="M273:M286" si="35">E273-I273</f>
        <v>658.240000000002</v>
      </c>
      <c r="N273" s="12">
        <f t="shared" ref="N273:N286" si="36">F273-J273</f>
        <v>0</v>
      </c>
      <c r="O273" s="12">
        <f t="shared" ref="O273:O286" si="37">L273+M273+N273</f>
        <v>658.240000000002</v>
      </c>
      <c r="P273" s="43"/>
      <c r="Q273" s="13" t="s">
        <v>17</v>
      </c>
      <c r="R273" s="53"/>
      <c r="S273" s="43"/>
      <c r="T273" s="50"/>
      <c r="U273" s="37"/>
      <c r="V273" s="37"/>
    </row>
    <row r="274" ht="30" customHeight="1" spans="1:20">
      <c r="A274" s="42">
        <v>271</v>
      </c>
      <c r="B274" s="42">
        <v>271</v>
      </c>
      <c r="C274" s="43" t="s">
        <v>257</v>
      </c>
      <c r="D274" s="43">
        <v>99050</v>
      </c>
      <c r="E274" s="43">
        <v>0</v>
      </c>
      <c r="F274" s="43">
        <v>0</v>
      </c>
      <c r="G274" s="2">
        <f t="shared" si="33"/>
        <v>99050</v>
      </c>
      <c r="H274" s="43">
        <v>99050</v>
      </c>
      <c r="I274" s="43">
        <v>0</v>
      </c>
      <c r="J274" s="43">
        <v>0</v>
      </c>
      <c r="K274" s="12">
        <f t="shared" si="32"/>
        <v>99050</v>
      </c>
      <c r="L274" s="12">
        <f t="shared" si="34"/>
        <v>0</v>
      </c>
      <c r="M274" s="12">
        <f t="shared" si="35"/>
        <v>0</v>
      </c>
      <c r="N274" s="12">
        <f t="shared" si="36"/>
        <v>0</v>
      </c>
      <c r="O274" s="12">
        <f t="shared" si="37"/>
        <v>0</v>
      </c>
      <c r="P274" s="6" t="s">
        <v>16</v>
      </c>
      <c r="Q274" s="43"/>
      <c r="R274" s="53"/>
      <c r="S274" s="43"/>
      <c r="T274" s="50"/>
    </row>
    <row r="275" ht="30" customHeight="1" spans="1:19">
      <c r="A275" s="42">
        <v>272</v>
      </c>
      <c r="B275" s="42">
        <v>272</v>
      </c>
      <c r="C275" s="43" t="s">
        <v>258</v>
      </c>
      <c r="D275" s="43">
        <v>156440</v>
      </c>
      <c r="E275" s="43">
        <v>20000</v>
      </c>
      <c r="F275" s="43">
        <v>3428.8</v>
      </c>
      <c r="G275" s="2">
        <f t="shared" si="33"/>
        <v>179868.8</v>
      </c>
      <c r="H275" s="43">
        <v>156440</v>
      </c>
      <c r="I275" s="43">
        <v>410.65</v>
      </c>
      <c r="J275" s="43">
        <v>0</v>
      </c>
      <c r="K275" s="12">
        <f t="shared" si="32"/>
        <v>156850.65</v>
      </c>
      <c r="L275" s="12">
        <f t="shared" si="34"/>
        <v>0</v>
      </c>
      <c r="M275" s="12">
        <f t="shared" si="35"/>
        <v>19589.35</v>
      </c>
      <c r="N275" s="12">
        <f t="shared" si="36"/>
        <v>3428.8</v>
      </c>
      <c r="O275" s="12">
        <f t="shared" si="37"/>
        <v>23018.15</v>
      </c>
      <c r="P275" s="43"/>
      <c r="Q275" s="13" t="s">
        <v>17</v>
      </c>
      <c r="R275" s="53"/>
      <c r="S275" s="43"/>
    </row>
    <row r="276" ht="30" customHeight="1" spans="1:19">
      <c r="A276" s="42">
        <v>273</v>
      </c>
      <c r="B276" s="42">
        <v>273</v>
      </c>
      <c r="C276" s="43" t="s">
        <v>259</v>
      </c>
      <c r="D276" s="43">
        <v>45326</v>
      </c>
      <c r="E276" s="43">
        <v>0</v>
      </c>
      <c r="F276" s="43">
        <v>467</v>
      </c>
      <c r="G276" s="2">
        <f t="shared" si="33"/>
        <v>45793</v>
      </c>
      <c r="H276" s="43">
        <v>45326</v>
      </c>
      <c r="I276" s="43">
        <v>0</v>
      </c>
      <c r="J276" s="43">
        <v>467</v>
      </c>
      <c r="K276" s="12">
        <f t="shared" si="32"/>
        <v>45793</v>
      </c>
      <c r="L276" s="12">
        <f t="shared" si="34"/>
        <v>0</v>
      </c>
      <c r="M276" s="12">
        <f t="shared" si="35"/>
        <v>0</v>
      </c>
      <c r="N276" s="12">
        <f t="shared" si="36"/>
        <v>0</v>
      </c>
      <c r="O276" s="12">
        <f t="shared" si="37"/>
        <v>0</v>
      </c>
      <c r="P276" s="6" t="s">
        <v>16</v>
      </c>
      <c r="Q276" s="43"/>
      <c r="R276" s="53"/>
      <c r="S276" s="43"/>
    </row>
    <row r="277" ht="30" customHeight="1" spans="1:19">
      <c r="A277" s="42">
        <v>274</v>
      </c>
      <c r="B277" s="42">
        <v>274</v>
      </c>
      <c r="C277" s="43" t="s">
        <v>259</v>
      </c>
      <c r="D277" s="43">
        <v>350853.9</v>
      </c>
      <c r="E277" s="43">
        <v>0</v>
      </c>
      <c r="F277" s="43">
        <v>9545</v>
      </c>
      <c r="G277" s="2">
        <f t="shared" si="33"/>
        <v>360398.9</v>
      </c>
      <c r="H277" s="43"/>
      <c r="I277" s="43"/>
      <c r="J277" s="43"/>
      <c r="K277" s="12"/>
      <c r="L277" s="12"/>
      <c r="M277" s="12"/>
      <c r="N277" s="12"/>
      <c r="O277" s="12"/>
      <c r="P277" s="43"/>
      <c r="Q277" s="13"/>
      <c r="R277" s="68"/>
      <c r="S277" s="43" t="s">
        <v>19</v>
      </c>
    </row>
    <row r="278" ht="30" customHeight="1" spans="1:19">
      <c r="A278" s="42">
        <v>275</v>
      </c>
      <c r="B278" s="42">
        <v>275</v>
      </c>
      <c r="C278" s="43" t="s">
        <v>260</v>
      </c>
      <c r="D278" s="43">
        <v>228765</v>
      </c>
      <c r="E278" s="43">
        <v>0</v>
      </c>
      <c r="F278" s="43">
        <v>2366</v>
      </c>
      <c r="G278" s="2">
        <f t="shared" si="33"/>
        <v>231131</v>
      </c>
      <c r="H278" s="43">
        <v>228765</v>
      </c>
      <c r="I278" s="43">
        <v>0</v>
      </c>
      <c r="J278" s="43">
        <v>2366</v>
      </c>
      <c r="K278" s="12">
        <f t="shared" si="32"/>
        <v>231131</v>
      </c>
      <c r="L278" s="12">
        <f t="shared" si="34"/>
        <v>0</v>
      </c>
      <c r="M278" s="12">
        <f t="shared" si="35"/>
        <v>0</v>
      </c>
      <c r="N278" s="12">
        <f t="shared" si="36"/>
        <v>0</v>
      </c>
      <c r="O278" s="12">
        <f t="shared" si="37"/>
        <v>0</v>
      </c>
      <c r="P278" s="6" t="s">
        <v>16</v>
      </c>
      <c r="Q278" s="43"/>
      <c r="R278" s="68"/>
      <c r="S278" s="43"/>
    </row>
    <row r="279" ht="30" customHeight="1" spans="1:19">
      <c r="A279" s="42">
        <v>276</v>
      </c>
      <c r="B279" s="42">
        <v>276</v>
      </c>
      <c r="C279" s="43" t="s">
        <v>261</v>
      </c>
      <c r="D279" s="43">
        <v>71303</v>
      </c>
      <c r="E279" s="43">
        <v>0</v>
      </c>
      <c r="F279" s="43">
        <v>791</v>
      </c>
      <c r="G279" s="2">
        <f t="shared" si="33"/>
        <v>72094</v>
      </c>
      <c r="H279" s="43">
        <v>71303</v>
      </c>
      <c r="I279" s="43">
        <v>0</v>
      </c>
      <c r="J279" s="43">
        <v>791</v>
      </c>
      <c r="K279" s="12">
        <f t="shared" si="32"/>
        <v>72094</v>
      </c>
      <c r="L279" s="12">
        <f t="shared" si="34"/>
        <v>0</v>
      </c>
      <c r="M279" s="12">
        <f t="shared" si="35"/>
        <v>0</v>
      </c>
      <c r="N279" s="12">
        <f t="shared" si="36"/>
        <v>0</v>
      </c>
      <c r="O279" s="12">
        <f t="shared" si="37"/>
        <v>0</v>
      </c>
      <c r="P279" s="6" t="s">
        <v>16</v>
      </c>
      <c r="Q279" s="43"/>
      <c r="R279" s="68"/>
      <c r="S279" s="43"/>
    </row>
    <row r="280" ht="30" customHeight="1" spans="1:19">
      <c r="A280" s="42">
        <v>277</v>
      </c>
      <c r="B280" s="42">
        <v>277</v>
      </c>
      <c r="C280" s="43" t="s">
        <v>262</v>
      </c>
      <c r="D280" s="43">
        <v>185325</v>
      </c>
      <c r="E280" s="43">
        <v>0</v>
      </c>
      <c r="F280" s="43">
        <v>4206</v>
      </c>
      <c r="G280" s="2">
        <f t="shared" si="33"/>
        <v>189531</v>
      </c>
      <c r="H280" s="43">
        <v>185325</v>
      </c>
      <c r="I280" s="43">
        <v>0</v>
      </c>
      <c r="J280" s="43">
        <v>4206</v>
      </c>
      <c r="K280" s="12">
        <f t="shared" si="32"/>
        <v>189531</v>
      </c>
      <c r="L280" s="12">
        <f t="shared" si="34"/>
        <v>0</v>
      </c>
      <c r="M280" s="12">
        <f t="shared" si="35"/>
        <v>0</v>
      </c>
      <c r="N280" s="12">
        <f t="shared" si="36"/>
        <v>0</v>
      </c>
      <c r="O280" s="12">
        <f t="shared" si="37"/>
        <v>0</v>
      </c>
      <c r="P280" s="6" t="s">
        <v>16</v>
      </c>
      <c r="Q280" s="43"/>
      <c r="R280" s="53"/>
      <c r="S280" s="43"/>
    </row>
    <row r="281" ht="30" customHeight="1" spans="1:19">
      <c r="A281" s="42">
        <v>278</v>
      </c>
      <c r="B281" s="42">
        <v>278</v>
      </c>
      <c r="C281" s="43" t="s">
        <v>263</v>
      </c>
      <c r="D281" s="43">
        <v>192237</v>
      </c>
      <c r="E281" s="43">
        <v>0</v>
      </c>
      <c r="F281" s="43">
        <v>0</v>
      </c>
      <c r="G281" s="2">
        <f t="shared" si="33"/>
        <v>192237</v>
      </c>
      <c r="H281" s="43">
        <v>189300</v>
      </c>
      <c r="I281" s="43">
        <v>0</v>
      </c>
      <c r="J281" s="43">
        <v>0</v>
      </c>
      <c r="K281" s="12">
        <f t="shared" si="32"/>
        <v>189300</v>
      </c>
      <c r="L281" s="12">
        <f t="shared" si="34"/>
        <v>2937</v>
      </c>
      <c r="M281" s="12">
        <f t="shared" si="35"/>
        <v>0</v>
      </c>
      <c r="N281" s="12">
        <f t="shared" si="36"/>
        <v>0</v>
      </c>
      <c r="O281" s="12">
        <f t="shared" si="37"/>
        <v>2937</v>
      </c>
      <c r="P281" s="43"/>
      <c r="Q281" s="13" t="s">
        <v>17</v>
      </c>
      <c r="R281" s="53"/>
      <c r="S281" s="43"/>
    </row>
    <row r="282" ht="30" customHeight="1" spans="1:19">
      <c r="A282" s="42">
        <v>279</v>
      </c>
      <c r="B282" s="42">
        <v>279</v>
      </c>
      <c r="C282" s="43" t="s">
        <v>146</v>
      </c>
      <c r="D282" s="43">
        <v>183700.01</v>
      </c>
      <c r="E282" s="43">
        <v>0</v>
      </c>
      <c r="F282" s="43">
        <v>0</v>
      </c>
      <c r="G282" s="2">
        <f t="shared" si="33"/>
        <v>183700.01</v>
      </c>
      <c r="H282" s="43"/>
      <c r="I282" s="43"/>
      <c r="J282" s="71"/>
      <c r="K282" s="12"/>
      <c r="L282" s="12"/>
      <c r="M282" s="12"/>
      <c r="N282" s="12"/>
      <c r="O282" s="12"/>
      <c r="P282" s="43"/>
      <c r="Q282" s="43"/>
      <c r="R282" s="53"/>
      <c r="S282" s="43" t="s">
        <v>19</v>
      </c>
    </row>
    <row r="283" ht="30" customHeight="1" spans="1:19">
      <c r="A283" s="42">
        <v>280</v>
      </c>
      <c r="B283" s="42">
        <v>280</v>
      </c>
      <c r="C283" s="43" t="s">
        <v>264</v>
      </c>
      <c r="D283" s="43">
        <v>136508</v>
      </c>
      <c r="E283" s="43">
        <v>0</v>
      </c>
      <c r="F283" s="43">
        <v>1010</v>
      </c>
      <c r="G283" s="2">
        <f t="shared" si="33"/>
        <v>137518</v>
      </c>
      <c r="H283" s="43">
        <v>136508</v>
      </c>
      <c r="I283" s="91">
        <v>0</v>
      </c>
      <c r="J283" s="92">
        <v>0</v>
      </c>
      <c r="K283" s="93">
        <f t="shared" si="32"/>
        <v>136508</v>
      </c>
      <c r="L283" s="12">
        <f t="shared" si="34"/>
        <v>0</v>
      </c>
      <c r="M283" s="12">
        <f t="shared" si="35"/>
        <v>0</v>
      </c>
      <c r="N283" s="12">
        <f t="shared" si="36"/>
        <v>1010</v>
      </c>
      <c r="O283" s="12">
        <f t="shared" si="37"/>
        <v>1010</v>
      </c>
      <c r="P283" s="43"/>
      <c r="Q283" s="13" t="s">
        <v>17</v>
      </c>
      <c r="R283" s="53"/>
      <c r="S283" s="43"/>
    </row>
    <row r="284" ht="30" customHeight="1" spans="1:19">
      <c r="A284" s="42">
        <v>281</v>
      </c>
      <c r="B284" s="42">
        <v>281</v>
      </c>
      <c r="C284" s="43" t="s">
        <v>265</v>
      </c>
      <c r="D284" s="43">
        <v>11532.11</v>
      </c>
      <c r="E284" s="43">
        <v>4500</v>
      </c>
      <c r="F284" s="43">
        <v>0</v>
      </c>
      <c r="G284" s="2">
        <f t="shared" si="33"/>
        <v>16032.11</v>
      </c>
      <c r="H284" s="43">
        <v>11000</v>
      </c>
      <c r="I284" s="43">
        <v>0</v>
      </c>
      <c r="J284" s="94">
        <v>0</v>
      </c>
      <c r="K284" s="12">
        <f t="shared" ref="K284:K289" si="38">H284+I284+J284</f>
        <v>11000</v>
      </c>
      <c r="L284" s="12">
        <f t="shared" si="34"/>
        <v>532.110000000001</v>
      </c>
      <c r="M284" s="12">
        <f t="shared" si="35"/>
        <v>4500</v>
      </c>
      <c r="N284" s="12">
        <f t="shared" si="36"/>
        <v>0</v>
      </c>
      <c r="O284" s="12">
        <f t="shared" si="37"/>
        <v>5032.11</v>
      </c>
      <c r="P284" s="43"/>
      <c r="Q284" s="13" t="s">
        <v>17</v>
      </c>
      <c r="R284" s="68"/>
      <c r="S284" s="43"/>
    </row>
    <row r="285" ht="30" customHeight="1" spans="1:19">
      <c r="A285" s="42">
        <v>282</v>
      </c>
      <c r="B285" s="42">
        <v>282</v>
      </c>
      <c r="C285" s="43" t="s">
        <v>266</v>
      </c>
      <c r="D285" s="43">
        <v>85764</v>
      </c>
      <c r="E285" s="43">
        <v>0</v>
      </c>
      <c r="F285" s="43">
        <v>10000</v>
      </c>
      <c r="G285" s="2">
        <f t="shared" si="33"/>
        <v>95764</v>
      </c>
      <c r="H285" s="43">
        <v>85764</v>
      </c>
      <c r="I285" s="43">
        <v>0</v>
      </c>
      <c r="J285" s="43">
        <v>0</v>
      </c>
      <c r="K285" s="12">
        <f t="shared" si="38"/>
        <v>85764</v>
      </c>
      <c r="L285" s="12">
        <f t="shared" si="34"/>
        <v>0</v>
      </c>
      <c r="M285" s="12">
        <f t="shared" si="35"/>
        <v>0</v>
      </c>
      <c r="N285" s="12">
        <f t="shared" si="36"/>
        <v>10000</v>
      </c>
      <c r="O285" s="12">
        <f t="shared" si="37"/>
        <v>10000</v>
      </c>
      <c r="P285" s="43"/>
      <c r="Q285" s="13" t="s">
        <v>17</v>
      </c>
      <c r="R285" s="68"/>
      <c r="S285" s="43"/>
    </row>
    <row r="286" ht="30" customHeight="1" spans="1:19">
      <c r="A286" s="70">
        <v>283</v>
      </c>
      <c r="B286" s="70">
        <v>283</v>
      </c>
      <c r="C286" s="71" t="s">
        <v>267</v>
      </c>
      <c r="D286" s="71">
        <v>19600</v>
      </c>
      <c r="E286" s="71">
        <v>0</v>
      </c>
      <c r="F286" s="71">
        <v>0</v>
      </c>
      <c r="G286" s="2">
        <f t="shared" si="33"/>
        <v>19600</v>
      </c>
      <c r="H286" s="71">
        <v>19600</v>
      </c>
      <c r="I286" s="71">
        <v>0</v>
      </c>
      <c r="J286" s="71">
        <v>0</v>
      </c>
      <c r="K286" s="12">
        <f t="shared" si="38"/>
        <v>19600</v>
      </c>
      <c r="L286" s="95">
        <f t="shared" si="34"/>
        <v>0</v>
      </c>
      <c r="M286" s="95">
        <f t="shared" si="35"/>
        <v>0</v>
      </c>
      <c r="N286" s="95">
        <f t="shared" si="36"/>
        <v>0</v>
      </c>
      <c r="O286" s="95">
        <f t="shared" si="37"/>
        <v>0</v>
      </c>
      <c r="P286" s="6" t="s">
        <v>16</v>
      </c>
      <c r="Q286" s="71"/>
      <c r="R286" s="100"/>
      <c r="S286" s="71"/>
    </row>
    <row r="287" ht="30" customHeight="1" spans="1:19">
      <c r="A287" s="72">
        <v>284</v>
      </c>
      <c r="B287" s="72">
        <v>284</v>
      </c>
      <c r="C287" s="43" t="s">
        <v>268</v>
      </c>
      <c r="D287" s="43">
        <v>67000</v>
      </c>
      <c r="E287" s="43">
        <v>0</v>
      </c>
      <c r="F287" s="43">
        <v>0</v>
      </c>
      <c r="G287" s="43">
        <f>D287</f>
        <v>67000</v>
      </c>
      <c r="H287" s="43">
        <f>D287</f>
        <v>67000</v>
      </c>
      <c r="I287" s="43">
        <v>0</v>
      </c>
      <c r="J287" s="43">
        <v>0</v>
      </c>
      <c r="K287" s="91">
        <f>H287</f>
        <v>67000</v>
      </c>
      <c r="L287" s="92">
        <v>0</v>
      </c>
      <c r="M287" s="96">
        <v>0</v>
      </c>
      <c r="N287" s="97">
        <v>0</v>
      </c>
      <c r="O287" s="98">
        <v>0</v>
      </c>
      <c r="P287" s="6" t="s">
        <v>16</v>
      </c>
      <c r="Q287" s="43"/>
      <c r="R287" s="43"/>
      <c r="S287" s="43"/>
    </row>
    <row r="288" ht="30" customHeight="1" spans="1:19">
      <c r="A288" s="72">
        <v>285</v>
      </c>
      <c r="B288" s="72">
        <v>285</v>
      </c>
      <c r="C288" s="73" t="s">
        <v>269</v>
      </c>
      <c r="D288" s="74">
        <v>410928</v>
      </c>
      <c r="E288" s="74">
        <v>0</v>
      </c>
      <c r="F288" s="75">
        <v>0</v>
      </c>
      <c r="G288" s="43">
        <f t="shared" ref="G288:G290" si="39">D288+E288+F288</f>
        <v>410928</v>
      </c>
      <c r="H288" s="74">
        <v>410928</v>
      </c>
      <c r="I288" s="74">
        <v>0</v>
      </c>
      <c r="J288" s="74">
        <v>0</v>
      </c>
      <c r="K288" s="74">
        <f>G288</f>
        <v>410928</v>
      </c>
      <c r="L288" s="74">
        <v>0</v>
      </c>
      <c r="M288" s="74">
        <v>0</v>
      </c>
      <c r="N288" s="74">
        <v>0</v>
      </c>
      <c r="O288" s="74">
        <v>0</v>
      </c>
      <c r="P288" s="6" t="s">
        <v>16</v>
      </c>
      <c r="Q288" s="75"/>
      <c r="R288" s="43"/>
      <c r="S288" s="43"/>
    </row>
    <row r="289" ht="30" customHeight="1" spans="1:19">
      <c r="A289" s="72">
        <v>286</v>
      </c>
      <c r="B289" s="72">
        <v>286</v>
      </c>
      <c r="C289" s="76" t="s">
        <v>270</v>
      </c>
      <c r="D289" s="77">
        <v>4000</v>
      </c>
      <c r="E289" s="78">
        <v>0</v>
      </c>
      <c r="F289" s="79">
        <v>0</v>
      </c>
      <c r="G289" s="43">
        <f t="shared" si="39"/>
        <v>4000</v>
      </c>
      <c r="H289" s="78">
        <v>4000</v>
      </c>
      <c r="I289" s="78">
        <v>0</v>
      </c>
      <c r="J289" s="79">
        <v>0</v>
      </c>
      <c r="K289" s="74">
        <f t="shared" si="38"/>
        <v>4000</v>
      </c>
      <c r="L289" s="74">
        <v>0</v>
      </c>
      <c r="M289" s="74">
        <v>0</v>
      </c>
      <c r="N289" s="74">
        <v>0</v>
      </c>
      <c r="O289" s="74">
        <v>0</v>
      </c>
      <c r="P289" s="6" t="s">
        <v>16</v>
      </c>
      <c r="Q289" s="79"/>
      <c r="R289" s="101"/>
      <c r="S289" s="102"/>
    </row>
    <row r="290" ht="30" customHeight="1" spans="1:19">
      <c r="A290" s="72">
        <v>287</v>
      </c>
      <c r="B290" s="72">
        <v>287</v>
      </c>
      <c r="C290" s="76" t="s">
        <v>271</v>
      </c>
      <c r="D290" s="78">
        <v>399156.63</v>
      </c>
      <c r="E290" s="78">
        <v>1397.05</v>
      </c>
      <c r="F290" s="79">
        <v>0</v>
      </c>
      <c r="G290" s="43">
        <f t="shared" si="39"/>
        <v>400553.68</v>
      </c>
      <c r="H290" s="78">
        <v>399156.63</v>
      </c>
      <c r="I290" s="78">
        <v>1397.05</v>
      </c>
      <c r="J290" s="79">
        <v>0</v>
      </c>
      <c r="K290" s="74">
        <f>G290</f>
        <v>400553.68</v>
      </c>
      <c r="L290" s="74">
        <v>0</v>
      </c>
      <c r="M290" s="74">
        <v>0</v>
      </c>
      <c r="N290" s="74">
        <v>0</v>
      </c>
      <c r="O290" s="74">
        <v>0</v>
      </c>
      <c r="P290" s="6" t="s">
        <v>16</v>
      </c>
      <c r="Q290" s="79"/>
      <c r="R290" s="103"/>
      <c r="S290" s="104"/>
    </row>
    <row r="291" ht="30" customHeight="1" spans="1:19">
      <c r="A291" s="72">
        <v>288</v>
      </c>
      <c r="B291" s="72">
        <v>288</v>
      </c>
      <c r="C291" s="76" t="s">
        <v>272</v>
      </c>
      <c r="D291" s="78">
        <v>20000</v>
      </c>
      <c r="E291" s="78">
        <v>0</v>
      </c>
      <c r="F291" s="79">
        <v>0</v>
      </c>
      <c r="G291" s="43">
        <v>20000</v>
      </c>
      <c r="H291" s="78">
        <v>20000</v>
      </c>
      <c r="I291" s="78">
        <v>0</v>
      </c>
      <c r="J291" s="79">
        <v>0</v>
      </c>
      <c r="K291" s="74">
        <v>20000</v>
      </c>
      <c r="L291" s="74">
        <v>0</v>
      </c>
      <c r="M291" s="74">
        <v>0</v>
      </c>
      <c r="N291" s="74">
        <v>0</v>
      </c>
      <c r="O291" s="74">
        <v>0</v>
      </c>
      <c r="P291" s="6" t="s">
        <v>16</v>
      </c>
      <c r="Q291" s="79"/>
      <c r="R291" s="103"/>
      <c r="S291" s="104"/>
    </row>
    <row r="292" ht="30" customHeight="1" spans="1:19">
      <c r="A292" s="72">
        <v>289</v>
      </c>
      <c r="B292" s="72">
        <v>289</v>
      </c>
      <c r="C292" s="76" t="s">
        <v>273</v>
      </c>
      <c r="D292" s="78">
        <v>556545</v>
      </c>
      <c r="E292" s="78">
        <v>3339</v>
      </c>
      <c r="F292" s="79">
        <v>0</v>
      </c>
      <c r="G292" s="43">
        <f t="shared" ref="G292:G294" si="40">D292+E292+F292</f>
        <v>559884</v>
      </c>
      <c r="H292" s="78">
        <v>556545</v>
      </c>
      <c r="I292" s="78">
        <v>3339</v>
      </c>
      <c r="J292" s="79">
        <v>0</v>
      </c>
      <c r="K292" s="43">
        <f t="shared" ref="K292:K294" si="41">H292+I292+J292</f>
        <v>559884</v>
      </c>
      <c r="L292" s="74">
        <v>0</v>
      </c>
      <c r="M292" s="74">
        <v>0</v>
      </c>
      <c r="N292" s="74">
        <v>0</v>
      </c>
      <c r="O292" s="74">
        <v>0</v>
      </c>
      <c r="P292" s="6" t="s">
        <v>16</v>
      </c>
      <c r="Q292" s="79"/>
      <c r="R292" s="103"/>
      <c r="S292" s="104"/>
    </row>
    <row r="293" ht="30" customHeight="1" spans="1:19">
      <c r="A293" s="72">
        <v>290</v>
      </c>
      <c r="B293" s="72">
        <v>290</v>
      </c>
      <c r="C293" s="76" t="s">
        <v>274</v>
      </c>
      <c r="D293" s="78">
        <v>226023</v>
      </c>
      <c r="E293" s="78">
        <v>16549</v>
      </c>
      <c r="F293" s="79">
        <v>1840</v>
      </c>
      <c r="G293" s="43">
        <f t="shared" si="40"/>
        <v>244412</v>
      </c>
      <c r="H293" s="78">
        <v>226023</v>
      </c>
      <c r="I293" s="78">
        <v>16414.92</v>
      </c>
      <c r="J293" s="78">
        <v>1840</v>
      </c>
      <c r="K293" s="74">
        <f t="shared" si="41"/>
        <v>244277.92</v>
      </c>
      <c r="L293" s="74">
        <v>0</v>
      </c>
      <c r="M293" s="74">
        <f>E293-I293</f>
        <v>134.080000000002</v>
      </c>
      <c r="N293" s="74">
        <v>0</v>
      </c>
      <c r="O293" s="74">
        <f>M293</f>
        <v>134.080000000002</v>
      </c>
      <c r="P293" s="79"/>
      <c r="Q293" s="13" t="s">
        <v>17</v>
      </c>
      <c r="R293" s="103"/>
      <c r="S293" s="104"/>
    </row>
    <row r="294" ht="30" customHeight="1" spans="1:19">
      <c r="A294" s="72">
        <v>291</v>
      </c>
      <c r="B294" s="72">
        <v>291</v>
      </c>
      <c r="C294" s="76" t="s">
        <v>275</v>
      </c>
      <c r="D294" s="78">
        <v>317888.6</v>
      </c>
      <c r="E294" s="78">
        <v>0</v>
      </c>
      <c r="F294" s="79">
        <v>0</v>
      </c>
      <c r="G294" s="78">
        <f t="shared" si="40"/>
        <v>317888.6</v>
      </c>
      <c r="H294" s="78">
        <v>317888.6</v>
      </c>
      <c r="I294" s="78">
        <v>0</v>
      </c>
      <c r="J294" s="79">
        <v>0</v>
      </c>
      <c r="K294" s="78">
        <f t="shared" si="41"/>
        <v>317888.6</v>
      </c>
      <c r="L294" s="74">
        <v>0</v>
      </c>
      <c r="M294" s="74">
        <v>0</v>
      </c>
      <c r="N294" s="74">
        <v>0</v>
      </c>
      <c r="O294" s="74">
        <v>0</v>
      </c>
      <c r="P294" s="6" t="s">
        <v>16</v>
      </c>
      <c r="Q294" s="79"/>
      <c r="R294" s="103"/>
      <c r="S294" s="104"/>
    </row>
    <row r="295" ht="30" customHeight="1" spans="1:19">
      <c r="A295" s="72">
        <v>292</v>
      </c>
      <c r="B295" s="72">
        <v>292</v>
      </c>
      <c r="C295" s="76" t="s">
        <v>276</v>
      </c>
      <c r="D295" s="78">
        <v>45030</v>
      </c>
      <c r="E295" s="78">
        <v>0</v>
      </c>
      <c r="F295" s="79">
        <v>0</v>
      </c>
      <c r="G295" s="78">
        <v>45030</v>
      </c>
      <c r="H295" s="78">
        <v>45030</v>
      </c>
      <c r="I295" s="78">
        <v>0</v>
      </c>
      <c r="J295" s="79">
        <v>0</v>
      </c>
      <c r="K295" s="78">
        <v>45030</v>
      </c>
      <c r="L295" s="74">
        <v>0</v>
      </c>
      <c r="M295" s="74">
        <v>0</v>
      </c>
      <c r="N295" s="74">
        <v>0</v>
      </c>
      <c r="O295" s="74">
        <v>0</v>
      </c>
      <c r="P295" s="6" t="s">
        <v>16</v>
      </c>
      <c r="Q295" s="71"/>
      <c r="R295" s="103"/>
      <c r="S295" s="104"/>
    </row>
    <row r="296" ht="30" customHeight="1" spans="1:19">
      <c r="A296" s="72">
        <v>293</v>
      </c>
      <c r="B296" s="72">
        <v>293</v>
      </c>
      <c r="C296" s="76" t="s">
        <v>277</v>
      </c>
      <c r="D296" s="78">
        <v>517058.6</v>
      </c>
      <c r="E296" s="78">
        <v>0</v>
      </c>
      <c r="F296" s="79">
        <v>4126.99</v>
      </c>
      <c r="G296" s="78">
        <f>D296+E296+F296</f>
        <v>521185.59</v>
      </c>
      <c r="H296" s="78">
        <v>517058.6</v>
      </c>
      <c r="I296" s="78">
        <v>0</v>
      </c>
      <c r="J296" s="79">
        <v>4126.99</v>
      </c>
      <c r="K296" s="78">
        <f t="shared" ref="K296:K300" si="42">H296+I296+J296</f>
        <v>521185.59</v>
      </c>
      <c r="L296" s="74">
        <v>0</v>
      </c>
      <c r="M296" s="74">
        <v>0</v>
      </c>
      <c r="N296" s="74">
        <v>0</v>
      </c>
      <c r="O296" s="74">
        <v>0</v>
      </c>
      <c r="P296" s="6" t="s">
        <v>16</v>
      </c>
      <c r="Q296" s="79"/>
      <c r="R296" s="103"/>
      <c r="S296" s="104"/>
    </row>
    <row r="297" ht="30" customHeight="1" spans="1:19">
      <c r="A297" s="72">
        <v>294</v>
      </c>
      <c r="B297" s="72">
        <v>294</v>
      </c>
      <c r="C297" s="76" t="s">
        <v>278</v>
      </c>
      <c r="D297" s="78">
        <v>12220</v>
      </c>
      <c r="E297" s="78">
        <v>0</v>
      </c>
      <c r="F297" s="79">
        <v>0</v>
      </c>
      <c r="G297" s="78">
        <v>12220</v>
      </c>
      <c r="H297" s="78">
        <v>12220</v>
      </c>
      <c r="I297" s="78">
        <v>0</v>
      </c>
      <c r="J297" s="79">
        <v>0</v>
      </c>
      <c r="K297" s="78">
        <v>12220</v>
      </c>
      <c r="L297" s="74">
        <v>0</v>
      </c>
      <c r="M297" s="74">
        <v>0</v>
      </c>
      <c r="N297" s="74">
        <v>0</v>
      </c>
      <c r="O297" s="74">
        <v>0</v>
      </c>
      <c r="P297" s="6" t="s">
        <v>16</v>
      </c>
      <c r="Q297" s="79"/>
      <c r="R297" s="103"/>
      <c r="S297" s="104"/>
    </row>
    <row r="298" ht="30" customHeight="1" spans="1:19">
      <c r="A298" s="72">
        <v>295</v>
      </c>
      <c r="B298" s="72">
        <v>295</v>
      </c>
      <c r="C298" s="76" t="s">
        <v>279</v>
      </c>
      <c r="D298" s="78">
        <v>181222.01</v>
      </c>
      <c r="E298" s="78">
        <v>0</v>
      </c>
      <c r="F298" s="79">
        <v>1948</v>
      </c>
      <c r="G298" s="78">
        <f>D298+F298</f>
        <v>183170.01</v>
      </c>
      <c r="H298" s="78">
        <f>D298</f>
        <v>181222.01</v>
      </c>
      <c r="I298" s="78">
        <v>0</v>
      </c>
      <c r="J298" s="79">
        <v>1948</v>
      </c>
      <c r="K298" s="78">
        <f>H298+J298</f>
        <v>183170.01</v>
      </c>
      <c r="L298" s="74">
        <v>0</v>
      </c>
      <c r="M298" s="74">
        <v>0</v>
      </c>
      <c r="N298" s="74">
        <v>0</v>
      </c>
      <c r="O298" s="74">
        <v>0</v>
      </c>
      <c r="P298" s="6" t="s">
        <v>16</v>
      </c>
      <c r="Q298" s="79"/>
      <c r="R298" s="78"/>
      <c r="S298" s="104"/>
    </row>
    <row r="299" ht="30" customHeight="1" spans="1:19">
      <c r="A299" s="72">
        <v>296</v>
      </c>
      <c r="B299" s="72">
        <v>296</v>
      </c>
      <c r="C299" s="43" t="s">
        <v>280</v>
      </c>
      <c r="D299" s="78">
        <v>52363</v>
      </c>
      <c r="E299" s="78">
        <v>0</v>
      </c>
      <c r="F299" s="79">
        <v>0</v>
      </c>
      <c r="G299" s="78">
        <f>D299+E299+F299</f>
        <v>52363</v>
      </c>
      <c r="H299" s="78">
        <v>52363</v>
      </c>
      <c r="I299" s="78">
        <v>0</v>
      </c>
      <c r="J299" s="79">
        <v>0</v>
      </c>
      <c r="K299" s="78">
        <f t="shared" si="42"/>
        <v>52363</v>
      </c>
      <c r="L299" s="74">
        <v>0</v>
      </c>
      <c r="M299" s="74">
        <v>0</v>
      </c>
      <c r="N299" s="74">
        <v>0</v>
      </c>
      <c r="O299" s="74">
        <v>0</v>
      </c>
      <c r="P299" s="6" t="s">
        <v>16</v>
      </c>
      <c r="Q299" s="79"/>
      <c r="R299" s="78"/>
      <c r="S299" s="104"/>
    </row>
    <row r="300" ht="30" customHeight="1" spans="1:19">
      <c r="A300" s="72">
        <v>297</v>
      </c>
      <c r="B300" s="72">
        <v>297</v>
      </c>
      <c r="C300" s="43" t="s">
        <v>281</v>
      </c>
      <c r="D300" s="78">
        <v>21392.57</v>
      </c>
      <c r="E300" s="78">
        <v>0</v>
      </c>
      <c r="F300" s="79">
        <v>472</v>
      </c>
      <c r="G300" s="78">
        <f>D300+E300+F300</f>
        <v>21864.57</v>
      </c>
      <c r="H300" s="78">
        <v>21392.57</v>
      </c>
      <c r="I300" s="78">
        <v>0</v>
      </c>
      <c r="J300" s="79">
        <v>472</v>
      </c>
      <c r="K300" s="78">
        <f t="shared" si="42"/>
        <v>21864.57</v>
      </c>
      <c r="L300" s="74">
        <v>0</v>
      </c>
      <c r="M300" s="74">
        <v>0</v>
      </c>
      <c r="N300" s="74">
        <v>0</v>
      </c>
      <c r="O300" s="74">
        <v>0</v>
      </c>
      <c r="P300" s="6" t="s">
        <v>16</v>
      </c>
      <c r="Q300" s="79"/>
      <c r="R300" s="78"/>
      <c r="S300" s="104"/>
    </row>
    <row r="301" ht="30" customHeight="1" spans="1:19">
      <c r="A301" s="72">
        <v>298</v>
      </c>
      <c r="B301" s="72">
        <v>298</v>
      </c>
      <c r="C301" s="43" t="s">
        <v>282</v>
      </c>
      <c r="D301" s="78">
        <v>292797.69</v>
      </c>
      <c r="E301" s="78">
        <v>0</v>
      </c>
      <c r="F301" s="79">
        <v>0</v>
      </c>
      <c r="G301" s="78">
        <f>D301</f>
        <v>292797.69</v>
      </c>
      <c r="H301" s="78">
        <v>292797.69</v>
      </c>
      <c r="I301" s="78">
        <v>0</v>
      </c>
      <c r="J301" s="79">
        <v>0</v>
      </c>
      <c r="K301" s="78">
        <f>H301</f>
        <v>292797.69</v>
      </c>
      <c r="L301" s="74">
        <v>0</v>
      </c>
      <c r="M301" s="74">
        <v>0</v>
      </c>
      <c r="N301" s="74">
        <v>0</v>
      </c>
      <c r="O301" s="74">
        <v>0</v>
      </c>
      <c r="P301" s="6" t="s">
        <v>16</v>
      </c>
      <c r="Q301" s="105"/>
      <c r="R301" s="78"/>
      <c r="S301" s="104"/>
    </row>
    <row r="302" ht="30" customHeight="1" spans="1:19">
      <c r="A302" s="72">
        <v>299</v>
      </c>
      <c r="B302" s="72">
        <v>299</v>
      </c>
      <c r="C302" s="80" t="s">
        <v>283</v>
      </c>
      <c r="D302" s="78">
        <v>135000</v>
      </c>
      <c r="E302" s="78">
        <v>0</v>
      </c>
      <c r="F302" s="79">
        <v>0</v>
      </c>
      <c r="G302" s="78">
        <f>D302</f>
        <v>135000</v>
      </c>
      <c r="H302" s="78">
        <v>135000</v>
      </c>
      <c r="I302" s="78">
        <v>0</v>
      </c>
      <c r="J302" s="79">
        <v>0</v>
      </c>
      <c r="K302" s="78">
        <f>H302</f>
        <v>135000</v>
      </c>
      <c r="L302" s="74">
        <v>0</v>
      </c>
      <c r="M302" s="74">
        <v>0</v>
      </c>
      <c r="N302" s="74">
        <v>0</v>
      </c>
      <c r="O302" s="74">
        <v>0</v>
      </c>
      <c r="P302" s="6" t="s">
        <v>16</v>
      </c>
      <c r="Q302" s="79"/>
      <c r="R302" s="78"/>
      <c r="S302" s="104"/>
    </row>
    <row r="303" ht="30" customHeight="1" spans="1:19">
      <c r="A303" s="72">
        <v>300</v>
      </c>
      <c r="B303" s="72">
        <v>300</v>
      </c>
      <c r="C303" s="73"/>
      <c r="D303" s="78">
        <v>32730</v>
      </c>
      <c r="E303" s="78">
        <v>515.7</v>
      </c>
      <c r="F303" s="79">
        <v>309</v>
      </c>
      <c r="G303" s="78">
        <f t="shared" ref="G303:G307" si="43">D303+E303+F303</f>
        <v>33554.7</v>
      </c>
      <c r="H303" s="78">
        <v>32730</v>
      </c>
      <c r="I303" s="78">
        <v>515.7</v>
      </c>
      <c r="J303" s="79">
        <v>309</v>
      </c>
      <c r="K303" s="78">
        <f t="shared" ref="K303:K307" si="44">H303+I303+J303</f>
        <v>33554.7</v>
      </c>
      <c r="L303" s="74">
        <v>0</v>
      </c>
      <c r="M303" s="74">
        <v>0</v>
      </c>
      <c r="N303" s="74">
        <v>0</v>
      </c>
      <c r="O303" s="74">
        <v>0</v>
      </c>
      <c r="P303" s="6" t="s">
        <v>16</v>
      </c>
      <c r="Q303" s="79"/>
      <c r="R303" s="78"/>
      <c r="S303" s="104"/>
    </row>
    <row r="304" ht="30" customHeight="1" spans="1:19">
      <c r="A304" s="72">
        <v>301</v>
      </c>
      <c r="B304" s="72">
        <v>301</v>
      </c>
      <c r="C304" s="76" t="s">
        <v>284</v>
      </c>
      <c r="D304" s="78">
        <v>32653</v>
      </c>
      <c r="E304" s="78">
        <v>0</v>
      </c>
      <c r="F304" s="79">
        <v>616.32</v>
      </c>
      <c r="G304" s="78">
        <f t="shared" si="43"/>
        <v>33269.32</v>
      </c>
      <c r="H304" s="78">
        <v>32653</v>
      </c>
      <c r="I304" s="78">
        <v>0</v>
      </c>
      <c r="J304" s="79">
        <v>616.32</v>
      </c>
      <c r="K304" s="78">
        <f t="shared" si="44"/>
        <v>33269.32</v>
      </c>
      <c r="L304" s="74">
        <v>0</v>
      </c>
      <c r="M304" s="74">
        <v>0</v>
      </c>
      <c r="N304" s="74">
        <v>0</v>
      </c>
      <c r="O304" s="74">
        <v>0</v>
      </c>
      <c r="P304" s="6" t="s">
        <v>16</v>
      </c>
      <c r="Q304" s="79"/>
      <c r="R304" s="78"/>
      <c r="S304" s="104"/>
    </row>
    <row r="305" ht="30" customHeight="1" spans="1:19">
      <c r="A305" s="70">
        <v>302</v>
      </c>
      <c r="B305" s="70">
        <v>302</v>
      </c>
      <c r="C305" s="76" t="s">
        <v>85</v>
      </c>
      <c r="D305" s="81">
        <v>47530</v>
      </c>
      <c r="E305" s="78">
        <v>0</v>
      </c>
      <c r="F305" s="79">
        <v>0</v>
      </c>
      <c r="G305" s="81">
        <f t="shared" ref="G305:G317" si="45">D305</f>
        <v>47530</v>
      </c>
      <c r="H305" s="81">
        <v>47530</v>
      </c>
      <c r="I305" s="78">
        <v>0</v>
      </c>
      <c r="J305" s="79">
        <v>0</v>
      </c>
      <c r="K305" s="81">
        <f>H305</f>
        <v>47530</v>
      </c>
      <c r="L305" s="74">
        <v>0</v>
      </c>
      <c r="M305" s="74">
        <v>0</v>
      </c>
      <c r="N305" s="74">
        <v>0</v>
      </c>
      <c r="O305" s="74">
        <v>0</v>
      </c>
      <c r="P305" s="6" t="s">
        <v>16</v>
      </c>
      <c r="Q305" s="82"/>
      <c r="R305" s="81"/>
      <c r="S305" s="104"/>
    </row>
    <row r="306" ht="30" customHeight="1" spans="1:19">
      <c r="A306" s="70">
        <v>303</v>
      </c>
      <c r="B306" s="70">
        <v>303</v>
      </c>
      <c r="C306" s="43" t="s">
        <v>285</v>
      </c>
      <c r="D306" s="81">
        <v>42000</v>
      </c>
      <c r="E306" s="81">
        <v>1445</v>
      </c>
      <c r="F306" s="82">
        <v>0</v>
      </c>
      <c r="G306" s="81">
        <f t="shared" si="43"/>
        <v>43445</v>
      </c>
      <c r="H306" s="81"/>
      <c r="I306" s="81"/>
      <c r="J306" s="82"/>
      <c r="K306" s="81"/>
      <c r="L306" s="74"/>
      <c r="M306" s="74"/>
      <c r="N306" s="76"/>
      <c r="O306" s="81"/>
      <c r="P306" s="78"/>
      <c r="Q306" s="82"/>
      <c r="R306" s="81"/>
      <c r="S306" s="6" t="s">
        <v>19</v>
      </c>
    </row>
    <row r="307" ht="30" customHeight="1" spans="1:19">
      <c r="A307" s="70">
        <v>304</v>
      </c>
      <c r="B307" s="70">
        <v>304</v>
      </c>
      <c r="C307" s="43" t="s">
        <v>286</v>
      </c>
      <c r="D307" s="81">
        <v>182238</v>
      </c>
      <c r="E307" s="81">
        <v>0</v>
      </c>
      <c r="F307" s="82">
        <v>18301</v>
      </c>
      <c r="G307" s="81">
        <f t="shared" si="43"/>
        <v>200539</v>
      </c>
      <c r="H307" s="81">
        <v>182238</v>
      </c>
      <c r="I307" s="81">
        <v>0</v>
      </c>
      <c r="J307" s="82">
        <v>18301</v>
      </c>
      <c r="K307" s="81">
        <f t="shared" si="44"/>
        <v>200539</v>
      </c>
      <c r="L307" s="74">
        <v>0</v>
      </c>
      <c r="M307" s="74">
        <v>0</v>
      </c>
      <c r="N307" s="74">
        <v>0</v>
      </c>
      <c r="O307" s="74">
        <v>0</v>
      </c>
      <c r="P307" s="6" t="s">
        <v>16</v>
      </c>
      <c r="Q307" s="82"/>
      <c r="R307" s="81"/>
      <c r="S307" s="104"/>
    </row>
    <row r="308" ht="30" customHeight="1" spans="1:19">
      <c r="A308" s="70">
        <v>305</v>
      </c>
      <c r="B308" s="70">
        <v>305</v>
      </c>
      <c r="C308" s="43" t="s">
        <v>287</v>
      </c>
      <c r="D308" s="81">
        <v>637292.75</v>
      </c>
      <c r="E308" s="78">
        <v>0</v>
      </c>
      <c r="F308" s="79">
        <v>0</v>
      </c>
      <c r="G308" s="81">
        <f t="shared" si="45"/>
        <v>637292.75</v>
      </c>
      <c r="H308" s="81">
        <v>637292.75</v>
      </c>
      <c r="I308" s="78">
        <v>0</v>
      </c>
      <c r="J308" s="79">
        <v>0</v>
      </c>
      <c r="K308" s="81">
        <f>H308</f>
        <v>637292.75</v>
      </c>
      <c r="L308" s="74">
        <v>0</v>
      </c>
      <c r="M308" s="74">
        <v>0</v>
      </c>
      <c r="N308" s="74">
        <v>0</v>
      </c>
      <c r="O308" s="74">
        <v>0</v>
      </c>
      <c r="P308" s="6" t="s">
        <v>16</v>
      </c>
      <c r="Q308" s="82"/>
      <c r="R308" s="81"/>
      <c r="S308" s="104"/>
    </row>
    <row r="309" ht="30" customHeight="1" spans="1:19">
      <c r="A309" s="70">
        <v>306</v>
      </c>
      <c r="B309" s="70">
        <v>306</v>
      </c>
      <c r="C309" s="76" t="s">
        <v>288</v>
      </c>
      <c r="D309" s="81">
        <v>57621</v>
      </c>
      <c r="E309" s="81">
        <v>0</v>
      </c>
      <c r="F309" s="82">
        <v>621</v>
      </c>
      <c r="G309" s="81">
        <f>D309+E309+F309</f>
        <v>58242</v>
      </c>
      <c r="H309" s="81">
        <v>57621</v>
      </c>
      <c r="I309" s="81">
        <v>0</v>
      </c>
      <c r="J309" s="82">
        <v>621</v>
      </c>
      <c r="K309" s="81">
        <f>H309+I309+J309</f>
        <v>58242</v>
      </c>
      <c r="L309" s="74">
        <v>0</v>
      </c>
      <c r="M309" s="74">
        <v>0</v>
      </c>
      <c r="N309" s="76">
        <v>0</v>
      </c>
      <c r="O309" s="81">
        <v>0</v>
      </c>
      <c r="P309" s="6" t="s">
        <v>16</v>
      </c>
      <c r="Q309" s="82"/>
      <c r="R309" s="81"/>
      <c r="S309" s="104"/>
    </row>
    <row r="310" ht="30" customHeight="1" spans="1:19">
      <c r="A310" s="70">
        <v>307</v>
      </c>
      <c r="B310" s="70">
        <v>307</v>
      </c>
      <c r="C310" s="43" t="s">
        <v>289</v>
      </c>
      <c r="D310" s="81">
        <v>55000</v>
      </c>
      <c r="E310" s="78">
        <v>0</v>
      </c>
      <c r="F310" s="79">
        <v>0</v>
      </c>
      <c r="G310" s="81">
        <f t="shared" si="45"/>
        <v>55000</v>
      </c>
      <c r="H310" s="81">
        <v>55000</v>
      </c>
      <c r="I310" s="78">
        <v>0</v>
      </c>
      <c r="J310" s="79">
        <v>0</v>
      </c>
      <c r="K310" s="81">
        <f>H310</f>
        <v>55000</v>
      </c>
      <c r="L310" s="74">
        <v>0</v>
      </c>
      <c r="M310" s="74">
        <v>0</v>
      </c>
      <c r="N310" s="76">
        <v>0</v>
      </c>
      <c r="O310" s="81">
        <v>0</v>
      </c>
      <c r="P310" s="6" t="s">
        <v>16</v>
      </c>
      <c r="Q310" s="82"/>
      <c r="R310" s="81"/>
      <c r="S310" s="104"/>
    </row>
    <row r="311" ht="30" customHeight="1" spans="1:19">
      <c r="A311" s="70">
        <v>308</v>
      </c>
      <c r="B311" s="70">
        <v>308</v>
      </c>
      <c r="C311" s="43" t="s">
        <v>290</v>
      </c>
      <c r="D311" s="81">
        <v>26000</v>
      </c>
      <c r="E311" s="78">
        <v>773.05</v>
      </c>
      <c r="F311" s="79">
        <v>0</v>
      </c>
      <c r="G311" s="81">
        <f>D311+E311+F311</f>
        <v>26773.05</v>
      </c>
      <c r="H311" s="81">
        <v>26000</v>
      </c>
      <c r="I311" s="78">
        <v>773.05</v>
      </c>
      <c r="J311" s="79">
        <v>0</v>
      </c>
      <c r="K311" s="81">
        <f>H311+I311+J311</f>
        <v>26773.05</v>
      </c>
      <c r="L311" s="74">
        <v>0</v>
      </c>
      <c r="M311" s="74">
        <v>0</v>
      </c>
      <c r="N311" s="76">
        <v>0</v>
      </c>
      <c r="O311" s="81">
        <v>0</v>
      </c>
      <c r="P311" s="6" t="s">
        <v>16</v>
      </c>
      <c r="Q311" s="82"/>
      <c r="R311" s="81"/>
      <c r="S311" s="104"/>
    </row>
    <row r="312" ht="30" customHeight="1" spans="1:19">
      <c r="A312" s="70">
        <v>309</v>
      </c>
      <c r="B312" s="70">
        <v>309</v>
      </c>
      <c r="C312" s="43" t="s">
        <v>291</v>
      </c>
      <c r="D312" s="83">
        <v>40060</v>
      </c>
      <c r="E312" s="84">
        <v>0</v>
      </c>
      <c r="F312" s="85">
        <v>780</v>
      </c>
      <c r="G312" s="83">
        <f>D312+E312+F312</f>
        <v>40840</v>
      </c>
      <c r="H312" s="83">
        <v>40060</v>
      </c>
      <c r="I312" s="84">
        <v>0</v>
      </c>
      <c r="J312" s="85">
        <v>780</v>
      </c>
      <c r="K312" s="83">
        <f>H312+I312+J312</f>
        <v>40840</v>
      </c>
      <c r="L312" s="74">
        <v>0</v>
      </c>
      <c r="M312" s="74">
        <v>0</v>
      </c>
      <c r="N312" s="76">
        <v>0</v>
      </c>
      <c r="O312" s="81">
        <v>0</v>
      </c>
      <c r="P312" s="6" t="s">
        <v>16</v>
      </c>
      <c r="Q312" s="76"/>
      <c r="R312" s="76"/>
      <c r="S312" s="104"/>
    </row>
    <row r="313" ht="30" customHeight="1" spans="1:19">
      <c r="A313" s="86">
        <v>310</v>
      </c>
      <c r="B313" s="86">
        <v>310</v>
      </c>
      <c r="C313" s="6" t="s">
        <v>139</v>
      </c>
      <c r="D313" s="76">
        <v>14200</v>
      </c>
      <c r="E313" s="78">
        <v>0</v>
      </c>
      <c r="F313" s="79">
        <v>0</v>
      </c>
      <c r="G313" s="76">
        <f t="shared" si="45"/>
        <v>14200</v>
      </c>
      <c r="H313" s="76"/>
      <c r="I313" s="78"/>
      <c r="J313" s="79"/>
      <c r="K313" s="76"/>
      <c r="L313" s="74"/>
      <c r="M313" s="74"/>
      <c r="N313" s="76"/>
      <c r="O313" s="81"/>
      <c r="P313" s="76"/>
      <c r="Q313" s="76"/>
      <c r="R313" s="76"/>
      <c r="S313" s="6" t="s">
        <v>19</v>
      </c>
    </row>
    <row r="314" ht="30" customHeight="1" spans="1:19">
      <c r="A314" s="70">
        <v>311</v>
      </c>
      <c r="B314" s="70">
        <v>311</v>
      </c>
      <c r="C314" s="43" t="s">
        <v>292</v>
      </c>
      <c r="D314" s="76">
        <v>356640</v>
      </c>
      <c r="E314" s="78">
        <v>0</v>
      </c>
      <c r="F314" s="79">
        <v>0</v>
      </c>
      <c r="G314" s="76">
        <f t="shared" si="45"/>
        <v>356640</v>
      </c>
      <c r="H314" s="76"/>
      <c r="I314" s="76"/>
      <c r="J314" s="76"/>
      <c r="K314" s="76"/>
      <c r="L314" s="76"/>
      <c r="M314" s="76"/>
      <c r="N314" s="76"/>
      <c r="O314" s="76"/>
      <c r="P314" s="99"/>
      <c r="Q314" s="76"/>
      <c r="R314" s="76"/>
      <c r="S314" s="6" t="s">
        <v>19</v>
      </c>
    </row>
    <row r="315" ht="30" customHeight="1" spans="1:19">
      <c r="A315" s="70">
        <v>312</v>
      </c>
      <c r="B315" s="70">
        <v>312</v>
      </c>
      <c r="C315" s="43" t="s">
        <v>293</v>
      </c>
      <c r="D315" s="76">
        <v>18225.2</v>
      </c>
      <c r="E315" s="78">
        <v>0</v>
      </c>
      <c r="F315" s="79">
        <v>0</v>
      </c>
      <c r="G315" s="76">
        <f t="shared" si="45"/>
        <v>18225.2</v>
      </c>
      <c r="H315" s="76">
        <v>18225.2</v>
      </c>
      <c r="I315" s="78">
        <v>0</v>
      </c>
      <c r="J315" s="79">
        <v>0</v>
      </c>
      <c r="K315" s="76">
        <f t="shared" ref="K315:K320" si="46">H315</f>
        <v>18225.2</v>
      </c>
      <c r="L315" s="74">
        <v>0</v>
      </c>
      <c r="M315" s="74">
        <v>0</v>
      </c>
      <c r="N315" s="76">
        <v>0</v>
      </c>
      <c r="O315" s="81">
        <v>0</v>
      </c>
      <c r="P315" s="6" t="s">
        <v>16</v>
      </c>
      <c r="Q315" s="76"/>
      <c r="R315" s="76"/>
      <c r="S315" s="104"/>
    </row>
    <row r="316" ht="30" customHeight="1" spans="1:19">
      <c r="A316" s="70">
        <v>313</v>
      </c>
      <c r="B316" s="70">
        <v>313</v>
      </c>
      <c r="C316" s="43" t="s">
        <v>294</v>
      </c>
      <c r="D316" s="76">
        <v>100000</v>
      </c>
      <c r="E316" s="78">
        <v>0</v>
      </c>
      <c r="F316" s="79">
        <v>0</v>
      </c>
      <c r="G316" s="76">
        <f t="shared" si="45"/>
        <v>100000</v>
      </c>
      <c r="H316" s="76">
        <v>100000</v>
      </c>
      <c r="I316" s="78">
        <v>0</v>
      </c>
      <c r="J316" s="79">
        <v>0</v>
      </c>
      <c r="K316" s="76">
        <f t="shared" si="46"/>
        <v>100000</v>
      </c>
      <c r="L316" s="74">
        <v>0</v>
      </c>
      <c r="M316" s="74">
        <v>0</v>
      </c>
      <c r="N316" s="76">
        <v>0</v>
      </c>
      <c r="O316" s="81">
        <v>0</v>
      </c>
      <c r="P316" s="6" t="s">
        <v>16</v>
      </c>
      <c r="Q316" s="99"/>
      <c r="R316" s="76"/>
      <c r="S316" s="104"/>
    </row>
    <row r="317" ht="30" customHeight="1" spans="1:19">
      <c r="A317" s="70">
        <v>314</v>
      </c>
      <c r="B317" s="70">
        <v>314</v>
      </c>
      <c r="C317" s="71" t="s">
        <v>295</v>
      </c>
      <c r="D317" s="80">
        <v>1000000</v>
      </c>
      <c r="E317" s="78">
        <v>0</v>
      </c>
      <c r="F317" s="79">
        <v>0</v>
      </c>
      <c r="G317" s="80">
        <f>D317+E317+F317</f>
        <v>1000000</v>
      </c>
      <c r="H317" s="80">
        <v>1000000</v>
      </c>
      <c r="I317" s="78">
        <v>0</v>
      </c>
      <c r="J317" s="79">
        <v>0</v>
      </c>
      <c r="K317" s="80">
        <v>1000000</v>
      </c>
      <c r="L317" s="74">
        <v>0</v>
      </c>
      <c r="M317" s="74">
        <v>0</v>
      </c>
      <c r="N317" s="76">
        <v>0</v>
      </c>
      <c r="O317" s="81">
        <v>0</v>
      </c>
      <c r="P317" s="80"/>
      <c r="Q317" s="106"/>
      <c r="R317" s="80"/>
      <c r="S317" s="6" t="s">
        <v>19</v>
      </c>
    </row>
    <row r="318" ht="30" customHeight="1" spans="1:19">
      <c r="A318" s="87">
        <v>315</v>
      </c>
      <c r="B318" s="88">
        <v>315</v>
      </c>
      <c r="C318" s="89" t="s">
        <v>296</v>
      </c>
      <c r="D318" s="88">
        <v>960706</v>
      </c>
      <c r="E318" s="88">
        <v>0</v>
      </c>
      <c r="F318" s="88">
        <v>6952</v>
      </c>
      <c r="G318" s="88">
        <f>D318+E318+F318</f>
        <v>967658</v>
      </c>
      <c r="H318" s="88">
        <v>960706</v>
      </c>
      <c r="I318" s="88">
        <v>0</v>
      </c>
      <c r="J318" s="88">
        <v>0</v>
      </c>
      <c r="K318" s="88">
        <f t="shared" si="46"/>
        <v>960706</v>
      </c>
      <c r="L318" s="88">
        <v>0</v>
      </c>
      <c r="M318" s="88">
        <v>0</v>
      </c>
      <c r="N318" s="88">
        <f>F318-J318</f>
        <v>6952</v>
      </c>
      <c r="O318" s="88">
        <f>N318</f>
        <v>6952</v>
      </c>
      <c r="P318" s="6"/>
      <c r="Q318" s="89" t="s">
        <v>17</v>
      </c>
      <c r="R318" s="88"/>
      <c r="S318" s="104"/>
    </row>
    <row r="319" s="36" customFormat="1" ht="30" customHeight="1" spans="1:61">
      <c r="A319" s="87">
        <v>316</v>
      </c>
      <c r="B319" s="88">
        <v>316</v>
      </c>
      <c r="C319" s="89" t="s">
        <v>139</v>
      </c>
      <c r="D319" s="42">
        <v>85660</v>
      </c>
      <c r="E319" s="57">
        <v>0</v>
      </c>
      <c r="F319" s="58">
        <v>0</v>
      </c>
      <c r="G319" s="42">
        <f>D319+E319+F319</f>
        <v>85660</v>
      </c>
      <c r="H319" s="42"/>
      <c r="I319" s="57"/>
      <c r="J319" s="58"/>
      <c r="K319" s="42"/>
      <c r="L319" s="57"/>
      <c r="M319" s="57"/>
      <c r="N319" s="43"/>
      <c r="O319" s="55"/>
      <c r="P319" s="52"/>
      <c r="Q319" s="89"/>
      <c r="R319" s="89"/>
      <c r="S319" s="6" t="s">
        <v>19</v>
      </c>
      <c r="T319" s="107"/>
      <c r="U319" s="107"/>
      <c r="V319" s="107"/>
      <c r="W319" s="107"/>
      <c r="X319" s="107"/>
      <c r="Y319" s="107"/>
      <c r="Z319" s="107"/>
      <c r="AA319" s="107"/>
      <c r="AB319" s="107"/>
      <c r="AC319" s="107"/>
      <c r="AD319" s="107"/>
      <c r="AE319" s="107"/>
      <c r="AF319" s="107"/>
      <c r="AG319" s="107"/>
      <c r="AH319" s="107"/>
      <c r="AI319" s="107"/>
      <c r="AJ319" s="107"/>
      <c r="AK319" s="107"/>
      <c r="AL319" s="107"/>
      <c r="AM319" s="107"/>
      <c r="AN319" s="107"/>
      <c r="AO319" s="107"/>
      <c r="AP319" s="107"/>
      <c r="AQ319" s="107"/>
      <c r="AR319" s="107"/>
      <c r="AS319" s="107"/>
      <c r="AT319" s="107"/>
      <c r="AU319" s="107"/>
      <c r="AV319" s="107"/>
      <c r="AW319" s="107"/>
      <c r="AX319" s="107"/>
      <c r="AY319" s="107"/>
      <c r="AZ319" s="107"/>
      <c r="BA319" s="107"/>
      <c r="BB319" s="107"/>
      <c r="BC319" s="107"/>
      <c r="BD319" s="107"/>
      <c r="BE319" s="107"/>
      <c r="BF319" s="107"/>
      <c r="BG319" s="107"/>
      <c r="BH319" s="107"/>
      <c r="BI319" s="108"/>
    </row>
    <row r="320" s="36" customFormat="1" ht="30" customHeight="1" spans="1:61">
      <c r="A320" s="87">
        <v>317</v>
      </c>
      <c r="B320" s="88">
        <v>317</v>
      </c>
      <c r="C320" s="90"/>
      <c r="D320" s="42">
        <v>102328</v>
      </c>
      <c r="E320" s="57">
        <v>0</v>
      </c>
      <c r="F320" s="58">
        <v>0</v>
      </c>
      <c r="G320" s="42">
        <f>+D320+E320+F320</f>
        <v>102328</v>
      </c>
      <c r="H320" s="42"/>
      <c r="I320" s="57"/>
      <c r="J320" s="58"/>
      <c r="K320" s="42"/>
      <c r="L320" s="57"/>
      <c r="M320" s="57"/>
      <c r="N320" s="43"/>
      <c r="O320" s="55"/>
      <c r="P320" s="52"/>
      <c r="Q320" s="89"/>
      <c r="R320" s="89"/>
      <c r="S320" s="6" t="s">
        <v>19</v>
      </c>
      <c r="T320" s="107"/>
      <c r="U320" s="107"/>
      <c r="V320" s="107"/>
      <c r="W320" s="107"/>
      <c r="X320" s="107"/>
      <c r="Y320" s="107"/>
      <c r="Z320" s="107"/>
      <c r="AA320" s="107"/>
      <c r="AB320" s="107"/>
      <c r="AC320" s="107"/>
      <c r="AD320" s="107"/>
      <c r="AE320" s="107"/>
      <c r="AF320" s="107"/>
      <c r="AG320" s="107"/>
      <c r="AH320" s="107"/>
      <c r="AI320" s="107"/>
      <c r="AJ320" s="107"/>
      <c r="AK320" s="107"/>
      <c r="AL320" s="107"/>
      <c r="AM320" s="107"/>
      <c r="AN320" s="107"/>
      <c r="AO320" s="107"/>
      <c r="AP320" s="107"/>
      <c r="AQ320" s="107"/>
      <c r="AR320" s="107"/>
      <c r="AS320" s="107"/>
      <c r="AT320" s="107"/>
      <c r="AU320" s="107"/>
      <c r="AV320" s="107"/>
      <c r="AW320" s="107"/>
      <c r="AX320" s="107"/>
      <c r="AY320" s="107"/>
      <c r="AZ320" s="107"/>
      <c r="BA320" s="107"/>
      <c r="BB320" s="107"/>
      <c r="BC320" s="107"/>
      <c r="BD320" s="107"/>
      <c r="BE320" s="107"/>
      <c r="BF320" s="107"/>
      <c r="BG320" s="107"/>
      <c r="BH320" s="107"/>
      <c r="BI320" s="108"/>
    </row>
    <row r="321" s="37" customFormat="1" ht="30" customHeight="1" spans="1:19">
      <c r="A321" s="87">
        <v>318</v>
      </c>
      <c r="B321" s="88">
        <v>318</v>
      </c>
      <c r="C321" s="89" t="s">
        <v>297</v>
      </c>
      <c r="D321" s="87">
        <v>1383903.85</v>
      </c>
      <c r="E321" s="57">
        <v>0</v>
      </c>
      <c r="F321" s="58">
        <v>0</v>
      </c>
      <c r="G321" s="87">
        <f>D321+E321+F321</f>
        <v>1383903.85</v>
      </c>
      <c r="H321" s="88"/>
      <c r="I321" s="89"/>
      <c r="J321" s="87"/>
      <c r="K321" s="88"/>
      <c r="L321" s="89"/>
      <c r="M321" s="87"/>
      <c r="N321" s="88"/>
      <c r="O321" s="89"/>
      <c r="P321" s="87"/>
      <c r="Q321" s="88"/>
      <c r="R321" s="89"/>
      <c r="S321" s="6" t="s">
        <v>19</v>
      </c>
    </row>
    <row r="322" s="37" customFormat="1" ht="30" customHeight="1" spans="1:19">
      <c r="A322" s="87">
        <v>319</v>
      </c>
      <c r="B322" s="88">
        <v>319</v>
      </c>
      <c r="C322" s="89" t="s">
        <v>298</v>
      </c>
      <c r="D322" s="87">
        <v>67780</v>
      </c>
      <c r="E322" s="88">
        <v>31050</v>
      </c>
      <c r="F322" s="89">
        <v>4829</v>
      </c>
      <c r="G322" s="87">
        <f>D322+E322+F322</f>
        <v>103659</v>
      </c>
      <c r="H322" s="88"/>
      <c r="I322" s="89"/>
      <c r="J322" s="87"/>
      <c r="K322" s="88"/>
      <c r="L322" s="89"/>
      <c r="M322" s="87"/>
      <c r="N322" s="88"/>
      <c r="O322" s="89"/>
      <c r="P322" s="119"/>
      <c r="Q322" s="88"/>
      <c r="R322" s="89"/>
      <c r="S322" s="6" t="s">
        <v>19</v>
      </c>
    </row>
    <row r="323" s="37" customFormat="1" ht="30" customHeight="1" spans="1:19">
      <c r="A323" s="87">
        <v>320</v>
      </c>
      <c r="B323" s="88">
        <v>320</v>
      </c>
      <c r="C323" s="89" t="s">
        <v>299</v>
      </c>
      <c r="D323" s="87">
        <v>124600</v>
      </c>
      <c r="E323" s="88">
        <v>23557.8</v>
      </c>
      <c r="F323" s="89">
        <v>5000</v>
      </c>
      <c r="G323" s="87">
        <f>D323+E323+F323</f>
        <v>153157.8</v>
      </c>
      <c r="H323" s="88"/>
      <c r="I323" s="89"/>
      <c r="J323" s="87"/>
      <c r="K323" s="88"/>
      <c r="L323" s="89"/>
      <c r="M323" s="87"/>
      <c r="N323" s="88"/>
      <c r="O323" s="89"/>
      <c r="P323" s="119"/>
      <c r="Q323" s="88"/>
      <c r="R323" s="89"/>
      <c r="S323" s="121" t="s">
        <v>19</v>
      </c>
    </row>
    <row r="324" s="37" customFormat="1" ht="30" customHeight="1" spans="1:19">
      <c r="A324" s="109">
        <v>321</v>
      </c>
      <c r="B324" s="109">
        <v>321</v>
      </c>
      <c r="C324" s="110" t="s">
        <v>300</v>
      </c>
      <c r="D324" s="109">
        <v>190577.85</v>
      </c>
      <c r="E324" s="111">
        <v>0</v>
      </c>
      <c r="F324" s="112">
        <v>0</v>
      </c>
      <c r="G324" s="109">
        <f>D324+E324+F324</f>
        <v>190577.85</v>
      </c>
      <c r="H324" s="109"/>
      <c r="I324" s="110"/>
      <c r="J324" s="109"/>
      <c r="K324" s="109"/>
      <c r="L324" s="110"/>
      <c r="M324" s="109"/>
      <c r="N324" s="109"/>
      <c r="O324" s="110"/>
      <c r="P324" s="120"/>
      <c r="Q324" s="109"/>
      <c r="R324" s="110"/>
      <c r="S324" s="122" t="s">
        <v>19</v>
      </c>
    </row>
    <row r="325" ht="18" customHeight="1" spans="1:19">
      <c r="A325" s="113"/>
      <c r="B325" s="113"/>
      <c r="C325" s="114"/>
      <c r="D325" s="113"/>
      <c r="E325" s="113"/>
      <c r="F325" s="114"/>
      <c r="G325" s="113"/>
      <c r="H325" s="113"/>
      <c r="I325" s="114"/>
      <c r="J325" s="113"/>
      <c r="K325" s="113"/>
      <c r="L325" s="114"/>
      <c r="M325" s="113"/>
      <c r="N325" s="113"/>
      <c r="O325" s="114"/>
      <c r="P325" s="113"/>
      <c r="Q325" s="113"/>
      <c r="R325" s="114"/>
      <c r="S325" s="113"/>
    </row>
    <row r="326" ht="18" customHeight="1"/>
    <row r="327" ht="18" customHeight="1"/>
    <row r="328" ht="18" customHeight="1"/>
    <row r="329" ht="30" customHeight="1" spans="5:7">
      <c r="E329" s="115"/>
      <c r="F329" s="116"/>
      <c r="G329" s="117"/>
    </row>
    <row r="330" ht="30" customHeight="1" spans="5:7">
      <c r="E330" s="115"/>
      <c r="F330" s="116"/>
      <c r="G330" s="117"/>
    </row>
    <row r="331" ht="30" customHeight="1" spans="5:7">
      <c r="E331" s="115"/>
      <c r="F331" s="116"/>
      <c r="G331" s="118"/>
    </row>
    <row r="332" ht="30" customHeight="1" spans="5:7">
      <c r="E332" s="115"/>
      <c r="F332" s="116"/>
      <c r="G332" s="118"/>
    </row>
    <row r="333" ht="18" customHeight="1"/>
    <row r="334" ht="18" customHeight="1"/>
    <row r="335" ht="18" customHeight="1"/>
    <row r="336" ht="18" customHeight="1"/>
    <row r="337" ht="18" customHeight="1"/>
    <row r="338" ht="18" customHeight="1"/>
    <row r="339" ht="18" customHeight="1"/>
    <row r="340" ht="18" customHeight="1"/>
    <row r="341" ht="18" customHeight="1"/>
    <row r="342" ht="18" customHeight="1"/>
    <row r="343" ht="18" customHeight="1"/>
    <row r="344" ht="18" customHeight="1"/>
    <row r="345" ht="18" customHeight="1"/>
    <row r="346" ht="18" customHeight="1"/>
    <row r="347" ht="18" customHeight="1"/>
    <row r="348" ht="18" customHeight="1"/>
    <row r="349" ht="18" customHeight="1"/>
    <row r="350" ht="18" customHeight="1"/>
    <row r="351" ht="18" customHeight="1"/>
    <row r="352" ht="18" customHeight="1"/>
    <row r="353" ht="18" customHeight="1"/>
    <row r="354" ht="18" customHeight="1"/>
    <row r="355" ht="18" customHeight="1"/>
    <row r="356" ht="18" customHeight="1"/>
    <row r="357" ht="18" customHeight="1"/>
    <row r="358" ht="18" customHeight="1"/>
    <row r="359" ht="18" customHeight="1"/>
    <row r="360" ht="18" customHeight="1"/>
    <row r="361" ht="18" customHeight="1"/>
    <row r="362" ht="18" customHeight="1"/>
    <row r="363" ht="18" customHeight="1"/>
    <row r="364" ht="18" customHeight="1"/>
    <row r="365" ht="18" customHeight="1"/>
    <row r="366" ht="18" customHeight="1"/>
    <row r="367" ht="18" customHeight="1"/>
    <row r="368" ht="18" customHeight="1"/>
    <row r="369" ht="18" customHeight="1"/>
    <row r="370" ht="18" customHeight="1"/>
    <row r="371" ht="18" customHeight="1"/>
    <row r="372" ht="18" customHeight="1"/>
    <row r="373" ht="18" customHeight="1"/>
    <row r="374" ht="18" customHeight="1"/>
    <row r="375" ht="18" customHeight="1"/>
    <row r="376" ht="18" customHeight="1"/>
    <row r="377" ht="18" customHeight="1"/>
    <row r="378" ht="18" customHeight="1"/>
    <row r="379" ht="18" customHeight="1"/>
    <row r="380" ht="18" customHeight="1"/>
    <row r="381" ht="18" customHeight="1"/>
    <row r="382" ht="18" customHeight="1"/>
    <row r="383" ht="18" customHeight="1"/>
    <row r="384" ht="18" customHeight="1"/>
    <row r="385" ht="18" customHeight="1"/>
    <row r="386" ht="18" customHeight="1"/>
    <row r="387" ht="18" customHeight="1"/>
    <row r="388" ht="18" customHeight="1"/>
    <row r="389" ht="18" customHeight="1"/>
    <row r="390" ht="18" customHeight="1"/>
    <row r="391" ht="18" customHeight="1"/>
    <row r="392" ht="18" customHeight="1"/>
    <row r="393" ht="18" customHeight="1"/>
    <row r="394" ht="18" customHeight="1"/>
    <row r="395" ht="18" customHeight="1"/>
    <row r="396" ht="18" customHeight="1"/>
    <row r="397" ht="18" customHeight="1"/>
    <row r="398" ht="18" customHeight="1"/>
    <row r="399" ht="18" customHeight="1"/>
    <row r="400" ht="18" customHeight="1"/>
    <row r="401" ht="18" customHeight="1"/>
  </sheetData>
  <sheetProtection formatCells="0" formatColumns="0" formatRows="0" insertRows="0" insertColumns="0" insertHyperlinks="0" deleteColumns="0" deleteRows="0" sort="0" autoFilter="0" pivotTables="0"/>
  <autoFilter xmlns:etc="http://www.wps.cn/officeDocument/2017/etCustomData" ref="A1:S325" etc:filterBottomFollowUsedRange="0">
    <extLst/>
  </autoFilter>
  <mergeCells count="27">
    <mergeCell ref="A1:S1"/>
    <mergeCell ref="D2:G2"/>
    <mergeCell ref="H2:K2"/>
    <mergeCell ref="L2:O2"/>
    <mergeCell ref="P2:S2"/>
    <mergeCell ref="P127:S127"/>
    <mergeCell ref="E329:F329"/>
    <mergeCell ref="E330:F330"/>
    <mergeCell ref="E331:F331"/>
    <mergeCell ref="E332:F332"/>
    <mergeCell ref="A2:A3"/>
    <mergeCell ref="B2:B3"/>
    <mergeCell ref="C2:C3"/>
    <mergeCell ref="C9:C11"/>
    <mergeCell ref="C72:C78"/>
    <mergeCell ref="C85:C86"/>
    <mergeCell ref="C132:C138"/>
    <mergeCell ref="C143:C144"/>
    <mergeCell ref="C165:C168"/>
    <mergeCell ref="C170:C172"/>
    <mergeCell ref="C181:C182"/>
    <mergeCell ref="C191:C192"/>
    <mergeCell ref="C200:C202"/>
    <mergeCell ref="C219:C220"/>
    <mergeCell ref="C252:C256"/>
    <mergeCell ref="C302:C303"/>
    <mergeCell ref="C319:C320"/>
  </mergeCells>
  <pageMargins left="0.7" right="0.7" top="0.75" bottom="0.75" header="0.3" footer="0.3"/>
  <pageSetup paperSize="9" scale="3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235"/>
  <sheetViews>
    <sheetView zoomScale="50" zoomScaleNormal="50" topLeftCell="A27" workbookViewId="0">
      <selection activeCell="O57" sqref="O57"/>
    </sheetView>
  </sheetViews>
  <sheetFormatPr defaultColWidth="8.66666666666667" defaultRowHeight="14"/>
  <cols>
    <col min="1" max="1" width="5.5" customWidth="1"/>
    <col min="2" max="2" width="6" customWidth="1"/>
    <col min="3" max="3" width="34.9" customWidth="1"/>
    <col min="4" max="4" width="19.2" customWidth="1"/>
    <col min="5" max="5" width="24.1583333333333" customWidth="1"/>
    <col min="6" max="6" width="18.2" customWidth="1"/>
    <col min="7" max="7" width="26.9" customWidth="1"/>
    <col min="8" max="8" width="17.6" customWidth="1"/>
    <col min="9" max="9" width="16.6" customWidth="1"/>
    <col min="10" max="10" width="17.4" customWidth="1"/>
    <col min="11" max="11" width="22.1" customWidth="1"/>
    <col min="12" max="12" width="18.8833333333333" customWidth="1"/>
    <col min="13" max="13" width="14.8" customWidth="1"/>
    <col min="14" max="14" width="16.3" customWidth="1"/>
    <col min="15" max="15" width="23" customWidth="1"/>
    <col min="16" max="16" width="31.85" customWidth="1"/>
    <col min="17" max="17" width="9"/>
    <col min="18" max="18" width="13.55" customWidth="1"/>
    <col min="19" max="19" width="14.45" customWidth="1"/>
    <col min="20" max="20" width="12" customWidth="1"/>
    <col min="21" max="21" width="13.5416666666667" customWidth="1"/>
  </cols>
  <sheetData>
    <row r="1" ht="130.2" customHeight="1" spans="1:21">
      <c r="A1" s="1" t="s">
        <v>301</v>
      </c>
      <c r="B1" s="1"/>
      <c r="C1" s="1"/>
      <c r="D1" s="1"/>
      <c r="E1" s="1"/>
      <c r="F1" s="1"/>
      <c r="G1" s="1"/>
      <c r="H1" s="1"/>
      <c r="I1" s="1"/>
      <c r="J1" s="1"/>
      <c r="K1" s="1"/>
      <c r="L1" s="1"/>
      <c r="M1" s="1"/>
      <c r="N1" s="1"/>
      <c r="O1" s="1"/>
      <c r="P1" s="1"/>
      <c r="Q1" s="1"/>
      <c r="R1" s="1"/>
      <c r="S1" s="1"/>
      <c r="T1" s="1"/>
      <c r="U1" s="1"/>
    </row>
    <row r="2" ht="39" customHeight="1" spans="1:21">
      <c r="A2" s="2" t="s">
        <v>1</v>
      </c>
      <c r="B2" s="3" t="s">
        <v>2</v>
      </c>
      <c r="C2" s="3" t="s">
        <v>3</v>
      </c>
      <c r="D2" s="1" t="s">
        <v>4</v>
      </c>
      <c r="E2" s="1"/>
      <c r="F2" s="1"/>
      <c r="G2" s="1"/>
      <c r="H2" s="1" t="s">
        <v>5</v>
      </c>
      <c r="I2" s="1"/>
      <c r="J2" s="1"/>
      <c r="K2" s="1"/>
      <c r="L2" s="1" t="s">
        <v>302</v>
      </c>
      <c r="M2" s="1"/>
      <c r="N2" s="1"/>
      <c r="O2" s="1"/>
      <c r="P2" s="3" t="s">
        <v>303</v>
      </c>
      <c r="Q2" s="3" t="s">
        <v>304</v>
      </c>
      <c r="R2" s="3" t="s">
        <v>305</v>
      </c>
      <c r="S2" s="3" t="s">
        <v>306</v>
      </c>
      <c r="T2" s="2" t="s">
        <v>7</v>
      </c>
      <c r="U2" s="2" t="s">
        <v>307</v>
      </c>
    </row>
    <row r="3" ht="55" customHeight="1" spans="1:21">
      <c r="A3" s="4"/>
      <c r="B3" s="5"/>
      <c r="C3" s="3"/>
      <c r="D3" s="2" t="s">
        <v>8</v>
      </c>
      <c r="E3" s="2" t="s">
        <v>9</v>
      </c>
      <c r="F3" s="3" t="s">
        <v>10</v>
      </c>
      <c r="G3" s="2" t="s">
        <v>11</v>
      </c>
      <c r="H3" s="2" t="s">
        <v>8</v>
      </c>
      <c r="I3" s="2" t="s">
        <v>12</v>
      </c>
      <c r="J3" s="3" t="s">
        <v>13</v>
      </c>
      <c r="K3" s="2" t="s">
        <v>14</v>
      </c>
      <c r="L3" s="2" t="s">
        <v>8</v>
      </c>
      <c r="M3" s="2" t="s">
        <v>12</v>
      </c>
      <c r="N3" s="3" t="s">
        <v>15</v>
      </c>
      <c r="O3" s="2" t="s">
        <v>14</v>
      </c>
      <c r="P3" s="3"/>
      <c r="Q3" s="3"/>
      <c r="R3" s="3"/>
      <c r="S3" s="3"/>
      <c r="T3" s="4"/>
      <c r="U3" s="18"/>
    </row>
    <row r="4" ht="30" customHeight="1" spans="1:21">
      <c r="A4" s="2">
        <v>1</v>
      </c>
      <c r="B4" s="2">
        <v>1</v>
      </c>
      <c r="C4" s="6" t="s">
        <v>20</v>
      </c>
      <c r="D4" s="2">
        <v>793357</v>
      </c>
      <c r="E4" s="2">
        <v>78277.9</v>
      </c>
      <c r="F4" s="7">
        <v>0</v>
      </c>
      <c r="G4" s="2">
        <v>871634.9</v>
      </c>
      <c r="H4" s="2">
        <v>793357</v>
      </c>
      <c r="I4" s="12">
        <v>53730.1</v>
      </c>
      <c r="J4" s="12">
        <v>0</v>
      </c>
      <c r="K4" s="12">
        <v>847087.1</v>
      </c>
      <c r="L4" s="12">
        <v>0</v>
      </c>
      <c r="M4" s="12">
        <v>24547.8</v>
      </c>
      <c r="N4" s="12">
        <v>0</v>
      </c>
      <c r="O4" s="12">
        <v>24547.8</v>
      </c>
      <c r="P4" s="3" t="s">
        <v>308</v>
      </c>
      <c r="Q4" s="2" t="s">
        <v>309</v>
      </c>
      <c r="R4" s="2" t="s">
        <v>310</v>
      </c>
      <c r="S4" s="3" t="s">
        <v>309</v>
      </c>
      <c r="T4" s="3" t="s">
        <v>311</v>
      </c>
      <c r="U4" s="2" t="s">
        <v>312</v>
      </c>
    </row>
    <row r="5" ht="30" customHeight="1" spans="1:21">
      <c r="A5" s="2">
        <v>2</v>
      </c>
      <c r="B5" s="2">
        <v>2</v>
      </c>
      <c r="C5" s="6" t="s">
        <v>21</v>
      </c>
      <c r="D5" s="2">
        <v>500000</v>
      </c>
      <c r="E5" s="7">
        <v>0</v>
      </c>
      <c r="F5" s="2">
        <v>9060</v>
      </c>
      <c r="G5" s="2">
        <v>509060</v>
      </c>
      <c r="H5" s="8">
        <v>500000</v>
      </c>
      <c r="I5" s="12">
        <v>0</v>
      </c>
      <c r="J5" s="8">
        <v>9060</v>
      </c>
      <c r="K5" s="12">
        <v>509060</v>
      </c>
      <c r="L5" s="12">
        <v>0</v>
      </c>
      <c r="M5" s="12">
        <v>0</v>
      </c>
      <c r="N5" s="8">
        <v>0</v>
      </c>
      <c r="O5" s="12">
        <v>0</v>
      </c>
      <c r="P5" s="3" t="s">
        <v>313</v>
      </c>
      <c r="Q5" s="2" t="s">
        <v>309</v>
      </c>
      <c r="R5" s="2" t="s">
        <v>310</v>
      </c>
      <c r="S5" s="3" t="s">
        <v>309</v>
      </c>
      <c r="T5" s="3" t="s">
        <v>314</v>
      </c>
      <c r="U5" s="2"/>
    </row>
    <row r="6" ht="30" customHeight="1" spans="1:21">
      <c r="A6" s="2">
        <v>3</v>
      </c>
      <c r="B6" s="2">
        <v>3</v>
      </c>
      <c r="C6" s="6" t="s">
        <v>22</v>
      </c>
      <c r="D6" s="2">
        <v>1000000</v>
      </c>
      <c r="E6" s="2">
        <v>58275</v>
      </c>
      <c r="F6" s="7">
        <v>0</v>
      </c>
      <c r="G6" s="2">
        <v>1058275</v>
      </c>
      <c r="H6" s="9">
        <v>1000000</v>
      </c>
      <c r="I6" s="7">
        <v>58275</v>
      </c>
      <c r="J6" s="12">
        <v>0</v>
      </c>
      <c r="K6" s="12">
        <v>1058275</v>
      </c>
      <c r="L6" s="7">
        <v>0</v>
      </c>
      <c r="M6" s="7">
        <v>0</v>
      </c>
      <c r="N6" s="12">
        <v>0</v>
      </c>
      <c r="O6" s="12">
        <v>0</v>
      </c>
      <c r="P6" s="14" t="s">
        <v>315</v>
      </c>
      <c r="Q6" s="2" t="s">
        <v>309</v>
      </c>
      <c r="R6" s="2" t="s">
        <v>310</v>
      </c>
      <c r="S6" s="3" t="s">
        <v>309</v>
      </c>
      <c r="T6" s="3" t="s">
        <v>316</v>
      </c>
      <c r="U6" s="2"/>
    </row>
    <row r="7" ht="30" customHeight="1" spans="1:21">
      <c r="A7" s="2">
        <v>4</v>
      </c>
      <c r="B7" s="2">
        <v>4</v>
      </c>
      <c r="C7" s="6" t="s">
        <v>23</v>
      </c>
      <c r="D7" s="2">
        <v>86845</v>
      </c>
      <c r="E7" s="2">
        <v>3039.58</v>
      </c>
      <c r="F7" s="7">
        <v>0</v>
      </c>
      <c r="G7" s="2">
        <v>89884.58</v>
      </c>
      <c r="H7" s="8">
        <v>86845</v>
      </c>
      <c r="I7" s="12">
        <v>2766.01</v>
      </c>
      <c r="J7" s="12">
        <v>0</v>
      </c>
      <c r="K7" s="12">
        <v>89611.01</v>
      </c>
      <c r="L7" s="12">
        <v>0</v>
      </c>
      <c r="M7" s="12">
        <v>273.57</v>
      </c>
      <c r="N7" s="12">
        <v>0</v>
      </c>
      <c r="O7" s="12">
        <v>273.57</v>
      </c>
      <c r="P7" s="14" t="s">
        <v>317</v>
      </c>
      <c r="Q7" s="2" t="s">
        <v>309</v>
      </c>
      <c r="R7" s="2" t="s">
        <v>310</v>
      </c>
      <c r="S7" s="3" t="s">
        <v>309</v>
      </c>
      <c r="T7" s="3" t="s">
        <v>318</v>
      </c>
      <c r="U7" s="2"/>
    </row>
    <row r="8" ht="30" customHeight="1" spans="1:21">
      <c r="A8" s="2">
        <v>5</v>
      </c>
      <c r="B8" s="2">
        <v>5</v>
      </c>
      <c r="C8" s="6" t="s">
        <v>24</v>
      </c>
      <c r="D8" s="2">
        <v>348062.3</v>
      </c>
      <c r="E8" s="2">
        <v>28384.48</v>
      </c>
      <c r="F8" s="7">
        <v>0</v>
      </c>
      <c r="G8" s="2">
        <v>376446.78</v>
      </c>
      <c r="H8" s="2">
        <v>348062.3</v>
      </c>
      <c r="I8" s="2">
        <v>28384.48</v>
      </c>
      <c r="J8" s="7">
        <v>0</v>
      </c>
      <c r="K8" s="12">
        <v>376446.78</v>
      </c>
      <c r="L8" s="12">
        <v>0</v>
      </c>
      <c r="M8" s="12">
        <v>0</v>
      </c>
      <c r="N8" s="12">
        <v>0</v>
      </c>
      <c r="O8" s="12">
        <v>0</v>
      </c>
      <c r="P8" s="2" t="s">
        <v>319</v>
      </c>
      <c r="Q8" s="2" t="s">
        <v>309</v>
      </c>
      <c r="R8" s="2" t="s">
        <v>310</v>
      </c>
      <c r="S8" s="3" t="s">
        <v>309</v>
      </c>
      <c r="T8" s="3"/>
      <c r="U8" s="2"/>
    </row>
    <row r="9" ht="30" customHeight="1" spans="1:21">
      <c r="A9" s="2">
        <v>6</v>
      </c>
      <c r="B9" s="2">
        <v>6</v>
      </c>
      <c r="C9" s="6" t="s">
        <v>25</v>
      </c>
      <c r="D9" s="2">
        <v>15000</v>
      </c>
      <c r="E9" s="7">
        <v>0</v>
      </c>
      <c r="F9" s="7">
        <v>0</v>
      </c>
      <c r="G9" s="2">
        <v>15000</v>
      </c>
      <c r="H9" s="2">
        <v>15000</v>
      </c>
      <c r="I9" s="7">
        <v>0</v>
      </c>
      <c r="J9" s="7">
        <v>0</v>
      </c>
      <c r="K9" s="12">
        <v>15000</v>
      </c>
      <c r="L9" s="12">
        <v>0</v>
      </c>
      <c r="M9" s="12">
        <v>0</v>
      </c>
      <c r="N9" s="12">
        <v>0</v>
      </c>
      <c r="O9" s="12">
        <v>0</v>
      </c>
      <c r="P9" s="13" t="s">
        <v>320</v>
      </c>
      <c r="Q9" s="2" t="s">
        <v>310</v>
      </c>
      <c r="R9" s="2" t="s">
        <v>310</v>
      </c>
      <c r="S9" s="3" t="s">
        <v>309</v>
      </c>
      <c r="T9" s="14"/>
      <c r="U9" s="2"/>
    </row>
    <row r="10" ht="30" customHeight="1" spans="1:21">
      <c r="A10" s="2">
        <v>7</v>
      </c>
      <c r="B10" s="2">
        <v>7</v>
      </c>
      <c r="C10" s="6"/>
      <c r="D10" s="2">
        <v>11600</v>
      </c>
      <c r="E10" s="7">
        <v>0</v>
      </c>
      <c r="F10" s="7">
        <v>0</v>
      </c>
      <c r="G10" s="2">
        <v>11600</v>
      </c>
      <c r="H10" s="2">
        <v>11600</v>
      </c>
      <c r="I10" s="7">
        <v>0</v>
      </c>
      <c r="J10" s="7">
        <v>0</v>
      </c>
      <c r="K10" s="12">
        <v>11600</v>
      </c>
      <c r="L10" s="12">
        <v>0</v>
      </c>
      <c r="M10" s="12">
        <v>0</v>
      </c>
      <c r="N10" s="12">
        <v>0</v>
      </c>
      <c r="O10" s="12">
        <v>0</v>
      </c>
      <c r="P10" s="13"/>
      <c r="Q10" s="2" t="s">
        <v>310</v>
      </c>
      <c r="R10" s="2" t="s">
        <v>310</v>
      </c>
      <c r="S10" s="3" t="s">
        <v>309</v>
      </c>
      <c r="T10" s="3"/>
      <c r="U10" s="2"/>
    </row>
    <row r="11" ht="30" customHeight="1" spans="1:21">
      <c r="A11" s="2">
        <v>8</v>
      </c>
      <c r="B11" s="2">
        <v>8</v>
      </c>
      <c r="C11" s="6"/>
      <c r="D11" s="2">
        <v>255000</v>
      </c>
      <c r="E11" s="7">
        <v>0</v>
      </c>
      <c r="F11" s="7">
        <v>0</v>
      </c>
      <c r="G11" s="2">
        <v>255000</v>
      </c>
      <c r="H11" s="10">
        <v>110000</v>
      </c>
      <c r="I11" s="7">
        <v>0</v>
      </c>
      <c r="J11" s="7">
        <v>0</v>
      </c>
      <c r="K11" s="12">
        <v>110000</v>
      </c>
      <c r="L11" s="12">
        <v>145000</v>
      </c>
      <c r="M11" s="12">
        <v>0</v>
      </c>
      <c r="N11" s="12">
        <v>0</v>
      </c>
      <c r="O11" s="12">
        <v>145000</v>
      </c>
      <c r="P11" s="13"/>
      <c r="Q11" s="2" t="s">
        <v>310</v>
      </c>
      <c r="R11" s="2" t="s">
        <v>310</v>
      </c>
      <c r="S11" s="3" t="s">
        <v>309</v>
      </c>
      <c r="T11" s="3" t="s">
        <v>321</v>
      </c>
      <c r="U11" s="2"/>
    </row>
    <row r="12" ht="30" customHeight="1" spans="1:21">
      <c r="A12" s="2">
        <v>9</v>
      </c>
      <c r="B12" s="2">
        <v>9</v>
      </c>
      <c r="C12" s="11" t="s">
        <v>26</v>
      </c>
      <c r="D12" s="2">
        <v>253610.7</v>
      </c>
      <c r="E12" s="2">
        <v>14690.4</v>
      </c>
      <c r="F12" s="7">
        <v>0</v>
      </c>
      <c r="G12" s="12">
        <v>268301.1</v>
      </c>
      <c r="H12" s="2">
        <v>253610.7</v>
      </c>
      <c r="I12" s="2">
        <v>14690.4</v>
      </c>
      <c r="J12" s="7">
        <v>0</v>
      </c>
      <c r="K12" s="12">
        <v>268301.1</v>
      </c>
      <c r="L12" s="12">
        <v>0</v>
      </c>
      <c r="M12" s="12">
        <v>0</v>
      </c>
      <c r="N12" s="12">
        <v>0</v>
      </c>
      <c r="O12" s="12">
        <v>0</v>
      </c>
      <c r="P12" s="13" t="s">
        <v>322</v>
      </c>
      <c r="Q12" s="2" t="s">
        <v>309</v>
      </c>
      <c r="R12" s="2" t="s">
        <v>310</v>
      </c>
      <c r="S12" s="3" t="s">
        <v>309</v>
      </c>
      <c r="T12" s="19" t="s">
        <v>323</v>
      </c>
      <c r="U12" s="2"/>
    </row>
    <row r="13" ht="30" customHeight="1" spans="1:21">
      <c r="A13" s="2">
        <v>10</v>
      </c>
      <c r="B13" s="2">
        <v>10</v>
      </c>
      <c r="C13" s="6" t="s">
        <v>27</v>
      </c>
      <c r="D13" s="2">
        <v>24000</v>
      </c>
      <c r="E13" s="7">
        <v>0</v>
      </c>
      <c r="F13" s="7">
        <v>0</v>
      </c>
      <c r="G13" s="2">
        <v>24000</v>
      </c>
      <c r="H13" s="2">
        <v>24000</v>
      </c>
      <c r="I13" s="7">
        <v>0</v>
      </c>
      <c r="J13" s="7">
        <v>0</v>
      </c>
      <c r="K13" s="12">
        <v>24000</v>
      </c>
      <c r="L13" s="12">
        <v>0</v>
      </c>
      <c r="M13" s="12">
        <v>0</v>
      </c>
      <c r="N13" s="12">
        <v>0</v>
      </c>
      <c r="O13" s="12">
        <v>0</v>
      </c>
      <c r="P13" s="13" t="s">
        <v>320</v>
      </c>
      <c r="Q13" s="2" t="s">
        <v>310</v>
      </c>
      <c r="R13" s="2" t="s">
        <v>310</v>
      </c>
      <c r="S13" s="3" t="s">
        <v>309</v>
      </c>
      <c r="T13" s="3"/>
      <c r="U13" s="2"/>
    </row>
    <row r="14" ht="30" customHeight="1" spans="1:21">
      <c r="A14" s="2">
        <v>11</v>
      </c>
      <c r="B14" s="2">
        <v>12</v>
      </c>
      <c r="C14" s="6" t="s">
        <v>324</v>
      </c>
      <c r="D14" s="2">
        <v>40000</v>
      </c>
      <c r="E14" s="7">
        <v>0</v>
      </c>
      <c r="F14" s="7">
        <v>0</v>
      </c>
      <c r="G14" s="2">
        <v>40000</v>
      </c>
      <c r="H14" s="8">
        <v>40000</v>
      </c>
      <c r="I14" s="12">
        <v>0</v>
      </c>
      <c r="J14" s="12">
        <v>0</v>
      </c>
      <c r="K14" s="12">
        <v>40000</v>
      </c>
      <c r="L14" s="12">
        <v>0</v>
      </c>
      <c r="M14" s="12">
        <v>0</v>
      </c>
      <c r="N14" s="12">
        <v>0</v>
      </c>
      <c r="O14" s="12">
        <v>0</v>
      </c>
      <c r="P14" s="14" t="s">
        <v>320</v>
      </c>
      <c r="Q14" s="14" t="s">
        <v>310</v>
      </c>
      <c r="R14" s="2" t="s">
        <v>310</v>
      </c>
      <c r="S14" s="3" t="s">
        <v>309</v>
      </c>
      <c r="T14" s="19"/>
      <c r="U14" s="2"/>
    </row>
    <row r="15" ht="30" customHeight="1" spans="1:21">
      <c r="A15" s="2">
        <v>12</v>
      </c>
      <c r="B15" s="2">
        <v>13</v>
      </c>
      <c r="C15" s="6" t="s">
        <v>29</v>
      </c>
      <c r="D15" s="2">
        <v>200525.1</v>
      </c>
      <c r="E15" s="7">
        <v>0</v>
      </c>
      <c r="F15" s="7">
        <v>0</v>
      </c>
      <c r="G15" s="2">
        <v>200525.1</v>
      </c>
      <c r="H15" s="9">
        <v>200525.1</v>
      </c>
      <c r="I15" s="7">
        <v>0</v>
      </c>
      <c r="J15" s="7">
        <v>0</v>
      </c>
      <c r="K15" s="12">
        <v>200525.1</v>
      </c>
      <c r="L15" s="12">
        <v>0</v>
      </c>
      <c r="M15" s="12">
        <v>0</v>
      </c>
      <c r="N15" s="12">
        <v>0</v>
      </c>
      <c r="O15" s="12">
        <v>0</v>
      </c>
      <c r="P15" s="14" t="s">
        <v>325</v>
      </c>
      <c r="Q15" s="13" t="s">
        <v>309</v>
      </c>
      <c r="R15" s="13" t="s">
        <v>310</v>
      </c>
      <c r="S15" s="3" t="s">
        <v>309</v>
      </c>
      <c r="T15" s="14"/>
      <c r="U15" s="2"/>
    </row>
    <row r="16" ht="30" customHeight="1" spans="1:21">
      <c r="A16" s="2">
        <v>13</v>
      </c>
      <c r="B16" s="2">
        <v>14</v>
      </c>
      <c r="C16" s="6" t="s">
        <v>30</v>
      </c>
      <c r="D16" s="2">
        <v>202755</v>
      </c>
      <c r="E16" s="7">
        <v>0</v>
      </c>
      <c r="F16" s="7">
        <v>2171</v>
      </c>
      <c r="G16" s="2">
        <v>204926</v>
      </c>
      <c r="H16" s="2">
        <v>202755</v>
      </c>
      <c r="I16" s="7">
        <v>0</v>
      </c>
      <c r="J16" s="7">
        <v>2171</v>
      </c>
      <c r="K16" s="12">
        <v>204926</v>
      </c>
      <c r="L16" s="12">
        <v>0</v>
      </c>
      <c r="M16" s="12">
        <v>0</v>
      </c>
      <c r="N16" s="12">
        <v>0</v>
      </c>
      <c r="O16" s="12">
        <v>0</v>
      </c>
      <c r="P16" s="14" t="s">
        <v>326</v>
      </c>
      <c r="Q16" s="13" t="s">
        <v>309</v>
      </c>
      <c r="R16" s="13" t="s">
        <v>310</v>
      </c>
      <c r="S16" s="3" t="s">
        <v>309</v>
      </c>
      <c r="T16" s="14"/>
      <c r="U16" s="2"/>
    </row>
    <row r="17" ht="30" customHeight="1" spans="1:21">
      <c r="A17" s="2">
        <v>14</v>
      </c>
      <c r="B17" s="2">
        <v>21</v>
      </c>
      <c r="C17" s="6" t="s">
        <v>37</v>
      </c>
      <c r="D17" s="2">
        <v>310423</v>
      </c>
      <c r="E17" s="7">
        <v>0</v>
      </c>
      <c r="F17" s="7">
        <v>0</v>
      </c>
      <c r="G17" s="2">
        <v>310423</v>
      </c>
      <c r="H17" s="9">
        <v>310423</v>
      </c>
      <c r="I17" s="7">
        <v>0</v>
      </c>
      <c r="J17" s="7">
        <v>0</v>
      </c>
      <c r="K17" s="12">
        <v>310423</v>
      </c>
      <c r="L17" s="7">
        <v>0</v>
      </c>
      <c r="M17" s="7">
        <v>0</v>
      </c>
      <c r="N17" s="13">
        <v>0</v>
      </c>
      <c r="O17" s="12">
        <v>0</v>
      </c>
      <c r="P17" s="14" t="s">
        <v>327</v>
      </c>
      <c r="Q17" s="13" t="s">
        <v>309</v>
      </c>
      <c r="R17" s="13" t="s">
        <v>310</v>
      </c>
      <c r="S17" s="3" t="s">
        <v>309</v>
      </c>
      <c r="T17" s="14" t="s">
        <v>328</v>
      </c>
      <c r="U17" s="2"/>
    </row>
    <row r="18" ht="30" customHeight="1" spans="1:21">
      <c r="A18" s="2">
        <v>15</v>
      </c>
      <c r="B18" s="2">
        <v>22</v>
      </c>
      <c r="C18" s="6" t="s">
        <v>38</v>
      </c>
      <c r="D18" s="2">
        <v>4366.22</v>
      </c>
      <c r="E18" s="7">
        <v>0</v>
      </c>
      <c r="F18" s="7">
        <v>0</v>
      </c>
      <c r="G18" s="2">
        <v>4366.22</v>
      </c>
      <c r="H18" s="9">
        <v>4366.22</v>
      </c>
      <c r="I18" s="7">
        <v>0</v>
      </c>
      <c r="J18" s="7">
        <v>0</v>
      </c>
      <c r="K18" s="12">
        <v>4366.22</v>
      </c>
      <c r="L18" s="7">
        <v>0</v>
      </c>
      <c r="M18" s="7">
        <v>0</v>
      </c>
      <c r="N18" s="13">
        <v>0</v>
      </c>
      <c r="O18" s="12">
        <v>0</v>
      </c>
      <c r="P18" s="14" t="s">
        <v>329</v>
      </c>
      <c r="Q18" s="13" t="s">
        <v>310</v>
      </c>
      <c r="R18" s="13" t="s">
        <v>310</v>
      </c>
      <c r="S18" s="3" t="s">
        <v>309</v>
      </c>
      <c r="T18" s="14"/>
      <c r="U18" s="2"/>
    </row>
    <row r="19" ht="30" customHeight="1" spans="1:21">
      <c r="A19" s="2">
        <v>16</v>
      </c>
      <c r="B19" s="2">
        <v>23</v>
      </c>
      <c r="C19" s="6" t="s">
        <v>39</v>
      </c>
      <c r="D19" s="2">
        <v>16000</v>
      </c>
      <c r="E19" s="2">
        <v>1013.6</v>
      </c>
      <c r="F19" s="7">
        <v>0</v>
      </c>
      <c r="G19" s="2">
        <v>17013.6</v>
      </c>
      <c r="H19" s="6">
        <v>16000</v>
      </c>
      <c r="I19" s="2">
        <v>1013.6</v>
      </c>
      <c r="J19" s="2">
        <v>0</v>
      </c>
      <c r="K19" s="6">
        <v>17013.6</v>
      </c>
      <c r="L19" s="2">
        <v>0</v>
      </c>
      <c r="M19" s="2">
        <v>0</v>
      </c>
      <c r="N19" s="6">
        <v>0</v>
      </c>
      <c r="O19" s="2">
        <v>0</v>
      </c>
      <c r="P19" s="3" t="s">
        <v>330</v>
      </c>
      <c r="Q19" s="2" t="s">
        <v>309</v>
      </c>
      <c r="R19" s="6" t="s">
        <v>310</v>
      </c>
      <c r="S19" s="3" t="s">
        <v>309</v>
      </c>
      <c r="T19" s="3"/>
      <c r="U19" s="2" t="s">
        <v>331</v>
      </c>
    </row>
    <row r="20" ht="30" customHeight="1" spans="1:21">
      <c r="A20" s="2">
        <v>17</v>
      </c>
      <c r="B20" s="2">
        <v>24</v>
      </c>
      <c r="C20" s="6" t="s">
        <v>40</v>
      </c>
      <c r="D20" s="2">
        <v>17000</v>
      </c>
      <c r="E20" s="7">
        <v>0</v>
      </c>
      <c r="F20" s="7">
        <v>0</v>
      </c>
      <c r="G20" s="2">
        <v>17000</v>
      </c>
      <c r="H20" s="2">
        <v>17000</v>
      </c>
      <c r="I20" s="2">
        <v>0</v>
      </c>
      <c r="J20" s="2">
        <v>0</v>
      </c>
      <c r="K20" s="6">
        <v>17000</v>
      </c>
      <c r="L20" s="2">
        <v>0</v>
      </c>
      <c r="M20" s="2">
        <v>0</v>
      </c>
      <c r="N20" s="6">
        <v>0</v>
      </c>
      <c r="O20" s="2">
        <v>0</v>
      </c>
      <c r="P20" s="3" t="s">
        <v>332</v>
      </c>
      <c r="Q20" s="2" t="s">
        <v>309</v>
      </c>
      <c r="R20" s="6" t="s">
        <v>310</v>
      </c>
      <c r="S20" s="3" t="s">
        <v>309</v>
      </c>
      <c r="T20" s="3"/>
      <c r="U20" s="2"/>
    </row>
    <row r="21" ht="30" customHeight="1" spans="1:21">
      <c r="A21" s="2">
        <v>18</v>
      </c>
      <c r="B21" s="2">
        <v>25</v>
      </c>
      <c r="C21" s="6" t="s">
        <v>41</v>
      </c>
      <c r="D21" s="6">
        <v>331607</v>
      </c>
      <c r="E21" s="7">
        <v>0</v>
      </c>
      <c r="F21" s="7">
        <v>0</v>
      </c>
      <c r="G21" s="6">
        <v>331607</v>
      </c>
      <c r="H21" s="6">
        <v>331607</v>
      </c>
      <c r="I21" s="2">
        <v>0</v>
      </c>
      <c r="J21" s="2">
        <v>0</v>
      </c>
      <c r="K21" s="6">
        <v>331607</v>
      </c>
      <c r="L21" s="2">
        <v>0</v>
      </c>
      <c r="M21" s="2">
        <v>0</v>
      </c>
      <c r="N21" s="6">
        <v>0</v>
      </c>
      <c r="O21" s="2">
        <v>0</v>
      </c>
      <c r="P21" s="3" t="s">
        <v>333</v>
      </c>
      <c r="Q21" s="2" t="s">
        <v>309</v>
      </c>
      <c r="R21" s="6" t="s">
        <v>310</v>
      </c>
      <c r="S21" s="3" t="s">
        <v>309</v>
      </c>
      <c r="T21" s="3"/>
      <c r="U21" s="2"/>
    </row>
    <row r="22" ht="30" customHeight="1" spans="1:21">
      <c r="A22" s="2">
        <v>19</v>
      </c>
      <c r="B22" s="6">
        <v>26</v>
      </c>
      <c r="C22" s="6" t="s">
        <v>42</v>
      </c>
      <c r="D22" s="6">
        <v>43567.5</v>
      </c>
      <c r="E22" s="7">
        <v>0</v>
      </c>
      <c r="F22" s="7">
        <v>0</v>
      </c>
      <c r="G22" s="6">
        <v>43567.5</v>
      </c>
      <c r="H22" s="6">
        <v>43567.5</v>
      </c>
      <c r="I22" s="6">
        <v>0</v>
      </c>
      <c r="J22" s="6">
        <v>0</v>
      </c>
      <c r="K22" s="6">
        <v>43567.5</v>
      </c>
      <c r="L22" s="6">
        <v>0</v>
      </c>
      <c r="M22" s="6">
        <v>0</v>
      </c>
      <c r="N22" s="6">
        <v>0</v>
      </c>
      <c r="O22" s="2">
        <v>0</v>
      </c>
      <c r="P22" s="3" t="s">
        <v>333</v>
      </c>
      <c r="Q22" s="2" t="s">
        <v>309</v>
      </c>
      <c r="R22" s="6" t="s">
        <v>310</v>
      </c>
      <c r="S22" s="3" t="s">
        <v>309</v>
      </c>
      <c r="T22" s="6"/>
      <c r="U22" s="2"/>
    </row>
    <row r="23" ht="30" customHeight="1" spans="1:21">
      <c r="A23" s="2">
        <v>20</v>
      </c>
      <c r="B23" s="6">
        <v>27</v>
      </c>
      <c r="C23" s="6" t="s">
        <v>43</v>
      </c>
      <c r="D23" s="6">
        <v>8981.5</v>
      </c>
      <c r="E23" s="7">
        <v>0</v>
      </c>
      <c r="F23" s="7">
        <v>0</v>
      </c>
      <c r="G23" s="6">
        <v>8981.5</v>
      </c>
      <c r="H23" s="6">
        <v>8981.5</v>
      </c>
      <c r="I23" s="6">
        <v>0</v>
      </c>
      <c r="J23" s="6">
        <v>0</v>
      </c>
      <c r="K23" s="6">
        <v>8981.5</v>
      </c>
      <c r="L23" s="6">
        <v>0</v>
      </c>
      <c r="M23" s="6">
        <v>0</v>
      </c>
      <c r="N23" s="6">
        <v>0</v>
      </c>
      <c r="O23" s="2">
        <v>0</v>
      </c>
      <c r="P23" s="3" t="s">
        <v>333</v>
      </c>
      <c r="Q23" s="2" t="s">
        <v>309</v>
      </c>
      <c r="R23" s="6" t="s">
        <v>310</v>
      </c>
      <c r="S23" s="3" t="s">
        <v>309</v>
      </c>
      <c r="T23" s="6"/>
      <c r="U23" s="2"/>
    </row>
    <row r="24" ht="30" customHeight="1" spans="1:21">
      <c r="A24" s="2">
        <v>21</v>
      </c>
      <c r="B24" s="6">
        <v>29</v>
      </c>
      <c r="C24" s="6" t="s">
        <v>45</v>
      </c>
      <c r="D24" s="6">
        <v>60380</v>
      </c>
      <c r="E24" s="6">
        <v>2366</v>
      </c>
      <c r="F24" s="7">
        <v>0</v>
      </c>
      <c r="G24" s="6">
        <v>62746</v>
      </c>
      <c r="H24" s="6">
        <v>60380</v>
      </c>
      <c r="I24" s="6">
        <v>2008.66</v>
      </c>
      <c r="J24" s="6">
        <v>0</v>
      </c>
      <c r="K24" s="6">
        <v>62388.66</v>
      </c>
      <c r="L24" s="6">
        <v>0</v>
      </c>
      <c r="M24" s="6">
        <v>357.34</v>
      </c>
      <c r="N24" s="6">
        <v>0</v>
      </c>
      <c r="O24" s="2">
        <v>357.34</v>
      </c>
      <c r="P24" s="6" t="s">
        <v>334</v>
      </c>
      <c r="Q24" s="6" t="s">
        <v>309</v>
      </c>
      <c r="R24" s="6" t="s">
        <v>310</v>
      </c>
      <c r="S24" s="3" t="s">
        <v>309</v>
      </c>
      <c r="T24" s="6"/>
      <c r="U24" s="2"/>
    </row>
    <row r="25" ht="30" customHeight="1" spans="1:21">
      <c r="A25" s="2">
        <v>22</v>
      </c>
      <c r="B25" s="6">
        <v>30</v>
      </c>
      <c r="C25" s="6" t="s">
        <v>46</v>
      </c>
      <c r="D25" s="6">
        <v>122851</v>
      </c>
      <c r="E25" s="6">
        <v>0</v>
      </c>
      <c r="F25" s="7">
        <v>2757</v>
      </c>
      <c r="G25" s="6">
        <v>125608</v>
      </c>
      <c r="H25" s="6">
        <v>122851</v>
      </c>
      <c r="I25" s="6">
        <v>0</v>
      </c>
      <c r="J25" s="7">
        <v>2757</v>
      </c>
      <c r="K25" s="6">
        <v>125608</v>
      </c>
      <c r="L25" s="6">
        <v>0</v>
      </c>
      <c r="M25" s="6">
        <v>0</v>
      </c>
      <c r="N25" s="6">
        <v>0</v>
      </c>
      <c r="O25" s="2">
        <v>0</v>
      </c>
      <c r="P25" s="6" t="s">
        <v>335</v>
      </c>
      <c r="Q25" s="6" t="s">
        <v>309</v>
      </c>
      <c r="R25" s="6" t="s">
        <v>310</v>
      </c>
      <c r="S25" s="3" t="s">
        <v>309</v>
      </c>
      <c r="T25" s="6"/>
      <c r="U25" s="2"/>
    </row>
    <row r="26" ht="30" customHeight="1" spans="1:21">
      <c r="A26" s="2">
        <v>23</v>
      </c>
      <c r="B26" s="6">
        <v>31</v>
      </c>
      <c r="C26" s="6" t="s">
        <v>47</v>
      </c>
      <c r="D26" s="6">
        <v>357977.54</v>
      </c>
      <c r="E26" s="7">
        <v>0</v>
      </c>
      <c r="F26" s="7">
        <v>0</v>
      </c>
      <c r="G26" s="6">
        <v>357977.54</v>
      </c>
      <c r="H26" s="6">
        <v>357977.54</v>
      </c>
      <c r="I26" s="6">
        <v>0</v>
      </c>
      <c r="J26" s="6">
        <v>0</v>
      </c>
      <c r="K26" s="6">
        <v>357977.54</v>
      </c>
      <c r="L26" s="6">
        <v>0</v>
      </c>
      <c r="M26" s="6">
        <v>0</v>
      </c>
      <c r="N26" s="6">
        <v>0</v>
      </c>
      <c r="O26" s="2">
        <v>0</v>
      </c>
      <c r="P26" s="6" t="s">
        <v>336</v>
      </c>
      <c r="Q26" s="6" t="s">
        <v>309</v>
      </c>
      <c r="R26" s="6" t="s">
        <v>310</v>
      </c>
      <c r="S26" s="3" t="s">
        <v>309</v>
      </c>
      <c r="T26" s="6" t="s">
        <v>337</v>
      </c>
      <c r="U26" s="2"/>
    </row>
    <row r="27" ht="30" customHeight="1" spans="1:21">
      <c r="A27" s="2">
        <v>24</v>
      </c>
      <c r="B27" s="6">
        <v>32</v>
      </c>
      <c r="C27" s="6" t="s">
        <v>48</v>
      </c>
      <c r="D27" s="6">
        <v>228343</v>
      </c>
      <c r="E27" s="7">
        <v>0</v>
      </c>
      <c r="F27" s="7">
        <v>0</v>
      </c>
      <c r="G27" s="6">
        <v>228343</v>
      </c>
      <c r="H27" s="6">
        <v>228343</v>
      </c>
      <c r="I27" s="6">
        <v>0</v>
      </c>
      <c r="J27" s="6">
        <v>0</v>
      </c>
      <c r="K27" s="6">
        <v>228343</v>
      </c>
      <c r="L27" s="6">
        <v>0</v>
      </c>
      <c r="M27" s="6">
        <v>0</v>
      </c>
      <c r="N27" s="6">
        <v>0</v>
      </c>
      <c r="O27" s="2">
        <v>0</v>
      </c>
      <c r="P27" s="6" t="s">
        <v>338</v>
      </c>
      <c r="Q27" s="6" t="s">
        <v>309</v>
      </c>
      <c r="R27" s="6" t="s">
        <v>310</v>
      </c>
      <c r="S27" s="3" t="s">
        <v>309</v>
      </c>
      <c r="T27" s="6"/>
      <c r="U27" s="2"/>
    </row>
    <row r="28" ht="30" customHeight="1" spans="1:21">
      <c r="A28" s="2">
        <v>25</v>
      </c>
      <c r="B28" s="6">
        <v>34</v>
      </c>
      <c r="C28" s="6" t="s">
        <v>50</v>
      </c>
      <c r="D28" s="6">
        <v>212466.65</v>
      </c>
      <c r="E28" s="6">
        <v>19855</v>
      </c>
      <c r="F28" s="7">
        <v>0</v>
      </c>
      <c r="G28" s="6">
        <v>232321.65</v>
      </c>
      <c r="H28" s="6">
        <v>212466.65</v>
      </c>
      <c r="I28" s="6">
        <v>19520.37</v>
      </c>
      <c r="J28" s="6">
        <v>0</v>
      </c>
      <c r="K28" s="6">
        <v>231987.02</v>
      </c>
      <c r="L28" s="6">
        <v>0</v>
      </c>
      <c r="M28" s="6">
        <v>334.630000000001</v>
      </c>
      <c r="N28" s="6">
        <v>0</v>
      </c>
      <c r="O28" s="2">
        <v>334.630000000001</v>
      </c>
      <c r="P28" s="6" t="s">
        <v>339</v>
      </c>
      <c r="Q28" s="6" t="s">
        <v>309</v>
      </c>
      <c r="R28" s="6" t="s">
        <v>310</v>
      </c>
      <c r="S28" s="3" t="s">
        <v>309</v>
      </c>
      <c r="T28" s="6" t="s">
        <v>340</v>
      </c>
      <c r="U28" s="2"/>
    </row>
    <row r="29" ht="30" customHeight="1" spans="1:21">
      <c r="A29" s="2">
        <v>26</v>
      </c>
      <c r="B29" s="6">
        <v>35</v>
      </c>
      <c r="C29" s="6" t="s">
        <v>51</v>
      </c>
      <c r="D29" s="6">
        <v>383499.15</v>
      </c>
      <c r="E29" s="7">
        <v>0</v>
      </c>
      <c r="F29" s="7">
        <v>0</v>
      </c>
      <c r="G29" s="6">
        <v>383499.15</v>
      </c>
      <c r="H29" s="6">
        <v>383499.15</v>
      </c>
      <c r="I29" s="6">
        <v>0</v>
      </c>
      <c r="J29" s="6">
        <v>0</v>
      </c>
      <c r="K29" s="6">
        <v>383499.15</v>
      </c>
      <c r="L29" s="6">
        <v>0</v>
      </c>
      <c r="M29" s="6">
        <v>0</v>
      </c>
      <c r="N29" s="6">
        <v>0</v>
      </c>
      <c r="O29" s="2">
        <v>0</v>
      </c>
      <c r="P29" s="6" t="s">
        <v>341</v>
      </c>
      <c r="Q29" s="6" t="s">
        <v>309</v>
      </c>
      <c r="R29" s="6" t="s">
        <v>310</v>
      </c>
      <c r="S29" s="3" t="s">
        <v>309</v>
      </c>
      <c r="T29" s="6"/>
      <c r="U29" s="2"/>
    </row>
    <row r="30" ht="30" customHeight="1" spans="1:21">
      <c r="A30" s="2">
        <v>27</v>
      </c>
      <c r="B30" s="6">
        <v>36</v>
      </c>
      <c r="C30" s="6" t="s">
        <v>52</v>
      </c>
      <c r="D30" s="6">
        <v>60420.37</v>
      </c>
      <c r="E30" s="7">
        <v>0</v>
      </c>
      <c r="F30" s="7">
        <v>0</v>
      </c>
      <c r="G30" s="6">
        <v>60420.37</v>
      </c>
      <c r="H30" s="6">
        <v>59626.37</v>
      </c>
      <c r="I30" s="6">
        <v>0</v>
      </c>
      <c r="J30" s="6">
        <v>0</v>
      </c>
      <c r="K30" s="6">
        <v>59626.37</v>
      </c>
      <c r="L30" s="6">
        <v>794</v>
      </c>
      <c r="M30" s="6">
        <v>0</v>
      </c>
      <c r="N30" s="6">
        <v>0</v>
      </c>
      <c r="O30" s="2">
        <v>794</v>
      </c>
      <c r="P30" s="6" t="s">
        <v>342</v>
      </c>
      <c r="Q30" s="6" t="s">
        <v>309</v>
      </c>
      <c r="R30" s="6" t="s">
        <v>310</v>
      </c>
      <c r="S30" s="3" t="s">
        <v>309</v>
      </c>
      <c r="T30" s="6"/>
      <c r="U30" s="2"/>
    </row>
    <row r="31" ht="30" customHeight="1" spans="1:21">
      <c r="A31" s="2">
        <v>28</v>
      </c>
      <c r="B31" s="6">
        <v>37</v>
      </c>
      <c r="C31" s="6" t="s">
        <v>53</v>
      </c>
      <c r="D31" s="6">
        <v>1008404.5</v>
      </c>
      <c r="E31" s="6">
        <v>43764.76</v>
      </c>
      <c r="F31" s="7">
        <v>0</v>
      </c>
      <c r="G31" s="6">
        <v>1052169.26</v>
      </c>
      <c r="H31" s="6">
        <v>248521.35</v>
      </c>
      <c r="I31" s="6">
        <v>10307.42</v>
      </c>
      <c r="J31" s="6">
        <v>0</v>
      </c>
      <c r="K31" s="6">
        <v>258828.77</v>
      </c>
      <c r="L31" s="6">
        <v>759883.15</v>
      </c>
      <c r="M31" s="6">
        <v>33457.34</v>
      </c>
      <c r="N31" s="6">
        <v>0</v>
      </c>
      <c r="O31" s="2">
        <v>793340.49</v>
      </c>
      <c r="P31" s="6" t="s">
        <v>343</v>
      </c>
      <c r="Q31" s="6" t="s">
        <v>309</v>
      </c>
      <c r="R31" s="6" t="s">
        <v>310</v>
      </c>
      <c r="S31" s="3" t="s">
        <v>309</v>
      </c>
      <c r="T31" s="6" t="s">
        <v>344</v>
      </c>
      <c r="U31" s="2"/>
    </row>
    <row r="32" ht="30" customHeight="1" spans="1:21">
      <c r="A32" s="2">
        <v>29</v>
      </c>
      <c r="B32" s="6">
        <v>38</v>
      </c>
      <c r="C32" s="6" t="s">
        <v>54</v>
      </c>
      <c r="D32" s="6">
        <v>8362.64</v>
      </c>
      <c r="E32" s="6">
        <v>766.85</v>
      </c>
      <c r="F32" s="7">
        <v>0</v>
      </c>
      <c r="G32" s="6">
        <v>9129.49</v>
      </c>
      <c r="H32" s="6">
        <v>8362.64</v>
      </c>
      <c r="I32" s="6">
        <v>418.55</v>
      </c>
      <c r="J32" s="6">
        <v>0</v>
      </c>
      <c r="K32" s="6">
        <v>8781.19</v>
      </c>
      <c r="L32" s="6">
        <v>0</v>
      </c>
      <c r="M32" s="6">
        <v>348.3</v>
      </c>
      <c r="N32" s="6">
        <v>0</v>
      </c>
      <c r="O32" s="2">
        <v>348.3</v>
      </c>
      <c r="P32" s="6" t="s">
        <v>345</v>
      </c>
      <c r="Q32" s="6" t="s">
        <v>309</v>
      </c>
      <c r="R32" s="6" t="s">
        <v>310</v>
      </c>
      <c r="S32" s="3" t="s">
        <v>309</v>
      </c>
      <c r="T32" s="6"/>
      <c r="U32" s="2"/>
    </row>
    <row r="33" ht="30" customHeight="1" spans="1:21">
      <c r="A33" s="2">
        <v>30</v>
      </c>
      <c r="B33" s="6">
        <v>39</v>
      </c>
      <c r="C33" s="6" t="s">
        <v>55</v>
      </c>
      <c r="D33" s="6">
        <v>27570</v>
      </c>
      <c r="E33" s="6">
        <v>29197.78</v>
      </c>
      <c r="F33" s="6">
        <v>0</v>
      </c>
      <c r="G33" s="6">
        <v>56767.78</v>
      </c>
      <c r="H33" s="6">
        <v>27570</v>
      </c>
      <c r="I33" s="6">
        <v>1732.09</v>
      </c>
      <c r="J33" s="6">
        <v>0</v>
      </c>
      <c r="K33" s="6">
        <v>29302.09</v>
      </c>
      <c r="L33" s="6">
        <v>0</v>
      </c>
      <c r="M33" s="6">
        <v>27465.69</v>
      </c>
      <c r="N33" s="6">
        <v>0</v>
      </c>
      <c r="O33" s="2">
        <v>27465.69</v>
      </c>
      <c r="P33" s="6" t="s">
        <v>346</v>
      </c>
      <c r="Q33" s="6" t="s">
        <v>309</v>
      </c>
      <c r="R33" s="6" t="s">
        <v>310</v>
      </c>
      <c r="S33" s="3" t="s">
        <v>309</v>
      </c>
      <c r="T33" s="6"/>
      <c r="U33" s="2"/>
    </row>
    <row r="34" ht="30" customHeight="1" spans="1:21">
      <c r="A34" s="2">
        <v>31</v>
      </c>
      <c r="B34" s="6">
        <v>40</v>
      </c>
      <c r="C34" s="6" t="s">
        <v>56</v>
      </c>
      <c r="D34" s="6">
        <v>620867</v>
      </c>
      <c r="E34" s="6">
        <v>27567</v>
      </c>
      <c r="F34" s="7">
        <v>4235</v>
      </c>
      <c r="G34" s="6">
        <v>652669</v>
      </c>
      <c r="H34" s="6">
        <v>620867</v>
      </c>
      <c r="I34" s="6">
        <v>27567</v>
      </c>
      <c r="J34" s="7">
        <v>4235</v>
      </c>
      <c r="K34" s="6">
        <v>652669</v>
      </c>
      <c r="L34" s="6">
        <v>0</v>
      </c>
      <c r="M34" s="6">
        <v>0</v>
      </c>
      <c r="N34" s="6">
        <v>0</v>
      </c>
      <c r="O34" s="2">
        <v>0</v>
      </c>
      <c r="P34" s="6" t="s">
        <v>347</v>
      </c>
      <c r="Q34" s="6" t="s">
        <v>309</v>
      </c>
      <c r="R34" s="6" t="s">
        <v>310</v>
      </c>
      <c r="S34" s="3" t="s">
        <v>309</v>
      </c>
      <c r="T34" s="6" t="s">
        <v>348</v>
      </c>
      <c r="U34" s="2"/>
    </row>
    <row r="35" ht="30" customHeight="1" spans="1:21">
      <c r="A35" s="2">
        <v>32</v>
      </c>
      <c r="B35" s="6">
        <v>41</v>
      </c>
      <c r="C35" s="6" t="s">
        <v>349</v>
      </c>
      <c r="D35" s="6">
        <v>70480</v>
      </c>
      <c r="E35" s="7">
        <v>0</v>
      </c>
      <c r="F35" s="7">
        <v>0</v>
      </c>
      <c r="G35" s="6">
        <v>70480</v>
      </c>
      <c r="H35" s="6">
        <v>70480</v>
      </c>
      <c r="I35" s="7">
        <v>0</v>
      </c>
      <c r="J35" s="7">
        <v>0</v>
      </c>
      <c r="K35" s="6">
        <v>70480</v>
      </c>
      <c r="L35" s="7">
        <v>0</v>
      </c>
      <c r="M35" s="7">
        <v>0</v>
      </c>
      <c r="N35" s="13">
        <v>0</v>
      </c>
      <c r="O35" s="2">
        <v>0</v>
      </c>
      <c r="P35" s="6" t="s">
        <v>350</v>
      </c>
      <c r="Q35" s="6" t="s">
        <v>309</v>
      </c>
      <c r="R35" s="6" t="s">
        <v>310</v>
      </c>
      <c r="S35" s="3" t="s">
        <v>309</v>
      </c>
      <c r="T35" s="6" t="s">
        <v>351</v>
      </c>
      <c r="U35" s="2"/>
    </row>
    <row r="36" ht="30" customHeight="1" spans="1:21">
      <c r="A36" s="2">
        <v>33</v>
      </c>
      <c r="B36" s="6">
        <v>42</v>
      </c>
      <c r="C36" s="6" t="s">
        <v>58</v>
      </c>
      <c r="D36" s="6">
        <v>348167.2</v>
      </c>
      <c r="E36" s="7">
        <v>0</v>
      </c>
      <c r="F36" s="13">
        <v>3261</v>
      </c>
      <c r="G36" s="6">
        <v>351428.2</v>
      </c>
      <c r="H36" s="6">
        <v>348167.2</v>
      </c>
      <c r="I36" s="7">
        <v>0</v>
      </c>
      <c r="J36" s="13">
        <v>3261</v>
      </c>
      <c r="K36" s="6">
        <v>351428.2</v>
      </c>
      <c r="L36" s="7">
        <v>0</v>
      </c>
      <c r="M36" s="7">
        <v>0</v>
      </c>
      <c r="N36" s="13">
        <v>0</v>
      </c>
      <c r="O36" s="2">
        <v>0</v>
      </c>
      <c r="P36" s="6" t="s">
        <v>352</v>
      </c>
      <c r="Q36" s="6" t="s">
        <v>309</v>
      </c>
      <c r="R36" s="6" t="s">
        <v>310</v>
      </c>
      <c r="S36" s="3" t="s">
        <v>309</v>
      </c>
      <c r="T36" s="14"/>
      <c r="U36" s="2"/>
    </row>
    <row r="37" ht="30" customHeight="1" spans="1:21">
      <c r="A37" s="2">
        <v>34</v>
      </c>
      <c r="B37" s="6">
        <v>43</v>
      </c>
      <c r="C37" s="6" t="s">
        <v>59</v>
      </c>
      <c r="D37" s="6">
        <v>310909.5</v>
      </c>
      <c r="E37" s="7">
        <v>18662.34</v>
      </c>
      <c r="F37" s="7">
        <v>0</v>
      </c>
      <c r="G37" s="6">
        <v>329571.84</v>
      </c>
      <c r="H37" s="6">
        <v>310909.5</v>
      </c>
      <c r="I37" s="7">
        <v>18662.34</v>
      </c>
      <c r="J37" s="7">
        <v>0</v>
      </c>
      <c r="K37" s="6">
        <v>329571.84</v>
      </c>
      <c r="L37" s="3">
        <v>0</v>
      </c>
      <c r="M37" s="15">
        <v>0</v>
      </c>
      <c r="N37" s="13">
        <v>0</v>
      </c>
      <c r="O37" s="16">
        <v>0</v>
      </c>
      <c r="P37" s="6" t="s">
        <v>353</v>
      </c>
      <c r="Q37" s="6" t="s">
        <v>309</v>
      </c>
      <c r="R37" s="6" t="s">
        <v>310</v>
      </c>
      <c r="S37" s="3" t="s">
        <v>309</v>
      </c>
      <c r="T37" s="14"/>
      <c r="U37" s="2"/>
    </row>
    <row r="38" ht="30" customHeight="1" spans="1:21">
      <c r="A38" s="2">
        <v>35</v>
      </c>
      <c r="B38" s="6">
        <v>44</v>
      </c>
      <c r="C38" s="6" t="s">
        <v>60</v>
      </c>
      <c r="D38" s="6">
        <v>524954.49</v>
      </c>
      <c r="E38" s="7">
        <v>30316.12</v>
      </c>
      <c r="F38" s="7">
        <v>0</v>
      </c>
      <c r="G38" s="6">
        <v>555270.61</v>
      </c>
      <c r="H38" s="6">
        <v>524954.49</v>
      </c>
      <c r="I38" s="7">
        <v>30316.12</v>
      </c>
      <c r="J38" s="7">
        <v>0</v>
      </c>
      <c r="K38" s="6">
        <v>555270.61</v>
      </c>
      <c r="L38" s="7">
        <v>0</v>
      </c>
      <c r="M38" s="7">
        <v>0</v>
      </c>
      <c r="N38" s="13">
        <v>0</v>
      </c>
      <c r="O38" s="2">
        <v>0</v>
      </c>
      <c r="P38" s="6" t="s">
        <v>354</v>
      </c>
      <c r="Q38" s="6" t="s">
        <v>309</v>
      </c>
      <c r="R38" s="6" t="s">
        <v>310</v>
      </c>
      <c r="S38" s="3" t="s">
        <v>309</v>
      </c>
      <c r="T38" s="14"/>
      <c r="U38" s="2"/>
    </row>
    <row r="39" ht="30" customHeight="1" spans="1:21">
      <c r="A39" s="2">
        <v>36</v>
      </c>
      <c r="B39" s="6">
        <v>45</v>
      </c>
      <c r="C39" s="6" t="s">
        <v>61</v>
      </c>
      <c r="D39" s="6">
        <v>482401</v>
      </c>
      <c r="E39" s="7">
        <v>29547</v>
      </c>
      <c r="F39" s="13">
        <v>3692.8</v>
      </c>
      <c r="G39" s="6">
        <v>515640.8</v>
      </c>
      <c r="H39" s="6">
        <v>482401</v>
      </c>
      <c r="I39" s="9" t="s">
        <v>355</v>
      </c>
      <c r="J39" s="7">
        <v>3692.8</v>
      </c>
      <c r="K39" s="7">
        <v>515640</v>
      </c>
      <c r="L39" s="7">
        <v>0</v>
      </c>
      <c r="M39" s="7">
        <v>0</v>
      </c>
      <c r="N39" s="13">
        <v>0</v>
      </c>
      <c r="O39" s="7">
        <v>0</v>
      </c>
      <c r="P39" s="14" t="s">
        <v>356</v>
      </c>
      <c r="Q39" s="13" t="s">
        <v>309</v>
      </c>
      <c r="R39" s="13" t="s">
        <v>310</v>
      </c>
      <c r="S39" s="14" t="s">
        <v>309</v>
      </c>
      <c r="T39" s="14"/>
      <c r="U39" s="2" t="s">
        <v>357</v>
      </c>
    </row>
    <row r="40" ht="30" customHeight="1" spans="1:21">
      <c r="A40" s="2">
        <v>37</v>
      </c>
      <c r="B40" s="6">
        <v>46</v>
      </c>
      <c r="C40" s="6" t="s">
        <v>62</v>
      </c>
      <c r="D40" s="6">
        <v>7000</v>
      </c>
      <c r="E40" s="7">
        <v>0</v>
      </c>
      <c r="F40" s="7">
        <v>0</v>
      </c>
      <c r="G40" s="6">
        <v>7000</v>
      </c>
      <c r="H40" s="9">
        <v>7000</v>
      </c>
      <c r="I40" s="7">
        <v>0</v>
      </c>
      <c r="J40" s="7">
        <v>0</v>
      </c>
      <c r="K40" s="7">
        <v>7000</v>
      </c>
      <c r="L40" s="7">
        <v>0</v>
      </c>
      <c r="M40" s="7">
        <v>0</v>
      </c>
      <c r="N40" s="13">
        <v>0</v>
      </c>
      <c r="O40" s="7">
        <v>0</v>
      </c>
      <c r="P40" s="14" t="s">
        <v>358</v>
      </c>
      <c r="Q40" s="13" t="s">
        <v>309</v>
      </c>
      <c r="R40" s="13" t="s">
        <v>310</v>
      </c>
      <c r="S40" s="14" t="s">
        <v>309</v>
      </c>
      <c r="T40" s="14"/>
      <c r="U40" s="2"/>
    </row>
    <row r="41" ht="30" customHeight="1" spans="1:21">
      <c r="A41" s="2">
        <v>38</v>
      </c>
      <c r="B41" s="6">
        <v>47</v>
      </c>
      <c r="C41" s="6" t="s">
        <v>63</v>
      </c>
      <c r="D41" s="6">
        <v>72625.94</v>
      </c>
      <c r="E41" s="7">
        <v>0</v>
      </c>
      <c r="F41" s="13">
        <v>1397</v>
      </c>
      <c r="G41" s="6">
        <v>74022.94</v>
      </c>
      <c r="H41" s="9">
        <v>72625.94</v>
      </c>
      <c r="I41" s="7">
        <v>0</v>
      </c>
      <c r="J41" s="7">
        <v>1397</v>
      </c>
      <c r="K41" s="7">
        <v>74022.94</v>
      </c>
      <c r="L41" s="7">
        <v>0</v>
      </c>
      <c r="M41" s="7">
        <v>0</v>
      </c>
      <c r="N41" s="13">
        <v>0</v>
      </c>
      <c r="O41" s="7">
        <v>0</v>
      </c>
      <c r="P41" s="14" t="s">
        <v>359</v>
      </c>
      <c r="Q41" s="13" t="s">
        <v>309</v>
      </c>
      <c r="R41" s="13" t="s">
        <v>310</v>
      </c>
      <c r="S41" s="14" t="s">
        <v>309</v>
      </c>
      <c r="T41" s="14"/>
      <c r="U41" s="2"/>
    </row>
    <row r="42" ht="30" customHeight="1" spans="1:21">
      <c r="A42" s="2">
        <v>39</v>
      </c>
      <c r="B42" s="6">
        <v>48</v>
      </c>
      <c r="C42" s="6" t="s">
        <v>64</v>
      </c>
      <c r="D42" s="6">
        <v>453800</v>
      </c>
      <c r="E42" s="7">
        <v>10822</v>
      </c>
      <c r="F42" s="7">
        <v>0</v>
      </c>
      <c r="G42" s="6">
        <v>464622</v>
      </c>
      <c r="H42" s="9">
        <v>453800</v>
      </c>
      <c r="I42" s="9" t="s">
        <v>360</v>
      </c>
      <c r="J42" s="7">
        <v>0</v>
      </c>
      <c r="K42" s="7">
        <v>464622</v>
      </c>
      <c r="L42" s="7">
        <v>0</v>
      </c>
      <c r="M42" s="7">
        <v>0</v>
      </c>
      <c r="N42" s="13">
        <v>0</v>
      </c>
      <c r="O42" s="7">
        <v>0</v>
      </c>
      <c r="P42" s="14" t="s">
        <v>361</v>
      </c>
      <c r="Q42" s="13" t="s">
        <v>309</v>
      </c>
      <c r="R42" s="13" t="s">
        <v>310</v>
      </c>
      <c r="S42" s="14" t="s">
        <v>309</v>
      </c>
      <c r="T42" s="14"/>
      <c r="U42" s="2"/>
    </row>
    <row r="43" ht="30" customHeight="1" spans="1:21">
      <c r="A43" s="2">
        <v>40</v>
      </c>
      <c r="B43" s="6">
        <v>49</v>
      </c>
      <c r="C43" s="6" t="s">
        <v>65</v>
      </c>
      <c r="D43" s="6">
        <v>870000</v>
      </c>
      <c r="E43" s="7">
        <v>94990</v>
      </c>
      <c r="F43" s="13">
        <v>6250</v>
      </c>
      <c r="G43" s="6">
        <v>971240</v>
      </c>
      <c r="H43" s="9">
        <v>870000</v>
      </c>
      <c r="I43" s="7">
        <v>94990</v>
      </c>
      <c r="J43" s="7">
        <v>6250</v>
      </c>
      <c r="K43" s="7">
        <v>971240</v>
      </c>
      <c r="L43" s="7">
        <v>0</v>
      </c>
      <c r="M43" s="7">
        <v>0</v>
      </c>
      <c r="N43" s="13">
        <v>0</v>
      </c>
      <c r="O43" s="7">
        <v>0</v>
      </c>
      <c r="P43" s="13" t="s">
        <v>362</v>
      </c>
      <c r="Q43" s="13" t="s">
        <v>309</v>
      </c>
      <c r="R43" s="13" t="s">
        <v>310</v>
      </c>
      <c r="S43" s="14" t="s">
        <v>309</v>
      </c>
      <c r="T43" s="14"/>
      <c r="U43" s="2"/>
    </row>
    <row r="44" ht="30" customHeight="1" spans="1:21">
      <c r="A44" s="2">
        <v>41</v>
      </c>
      <c r="B44" s="6">
        <v>50</v>
      </c>
      <c r="C44" s="6" t="s">
        <v>66</v>
      </c>
      <c r="D44" s="6">
        <v>162293</v>
      </c>
      <c r="E44" s="7">
        <v>11667.97</v>
      </c>
      <c r="F44" s="7">
        <v>0</v>
      </c>
      <c r="G44" s="6">
        <v>173960.97</v>
      </c>
      <c r="H44" s="9">
        <v>159088</v>
      </c>
      <c r="I44" s="7">
        <v>9883.34</v>
      </c>
      <c r="J44" s="7">
        <v>3205</v>
      </c>
      <c r="K44" s="7">
        <v>172176.34</v>
      </c>
      <c r="L44" s="7"/>
      <c r="M44" s="7">
        <v>1784.63</v>
      </c>
      <c r="N44" s="17">
        <v>0</v>
      </c>
      <c r="O44" s="13">
        <v>1784.63</v>
      </c>
      <c r="P44" s="14" t="s">
        <v>363</v>
      </c>
      <c r="Q44" s="13" t="s">
        <v>309</v>
      </c>
      <c r="R44" s="13" t="s">
        <v>310</v>
      </c>
      <c r="S44" s="14" t="s">
        <v>309</v>
      </c>
      <c r="T44" s="14"/>
      <c r="U44" s="2"/>
    </row>
    <row r="45" ht="30" customHeight="1" spans="1:21">
      <c r="A45" s="2">
        <v>42</v>
      </c>
      <c r="B45" s="6">
        <v>51</v>
      </c>
      <c r="C45" s="6" t="s">
        <v>67</v>
      </c>
      <c r="D45" s="6">
        <v>474436.8</v>
      </c>
      <c r="E45" s="7">
        <v>51393.3</v>
      </c>
      <c r="F45" s="7">
        <v>0</v>
      </c>
      <c r="G45" s="6">
        <v>525830.1</v>
      </c>
      <c r="H45" s="9">
        <v>474436.8</v>
      </c>
      <c r="I45" s="7">
        <v>40433.88</v>
      </c>
      <c r="J45" s="7">
        <v>0</v>
      </c>
      <c r="K45" s="7">
        <v>514870.68</v>
      </c>
      <c r="L45" s="7">
        <v>0</v>
      </c>
      <c r="M45" s="7">
        <v>10959.42</v>
      </c>
      <c r="N45" s="13">
        <v>0</v>
      </c>
      <c r="O45" s="7">
        <v>10959.42</v>
      </c>
      <c r="P45" s="13" t="s">
        <v>364</v>
      </c>
      <c r="Q45" s="13" t="s">
        <v>309</v>
      </c>
      <c r="R45" s="13" t="s">
        <v>310</v>
      </c>
      <c r="S45" s="14" t="s">
        <v>309</v>
      </c>
      <c r="T45" s="14"/>
      <c r="U45" s="2"/>
    </row>
    <row r="46" ht="30" customHeight="1" spans="1:21">
      <c r="A46" s="2">
        <v>43</v>
      </c>
      <c r="B46" s="6">
        <v>52</v>
      </c>
      <c r="C46" s="6" t="s">
        <v>68</v>
      </c>
      <c r="D46" s="6">
        <v>65627</v>
      </c>
      <c r="E46" s="7">
        <v>4531.01</v>
      </c>
      <c r="F46" s="7">
        <v>0</v>
      </c>
      <c r="G46" s="6">
        <v>70158.01</v>
      </c>
      <c r="H46" s="9">
        <v>64891</v>
      </c>
      <c r="I46" s="7">
        <v>4531.01</v>
      </c>
      <c r="J46" s="7">
        <v>736</v>
      </c>
      <c r="K46" s="7">
        <v>70158.01</v>
      </c>
      <c r="L46" s="7">
        <v>0</v>
      </c>
      <c r="M46" s="7">
        <v>0</v>
      </c>
      <c r="N46" s="13">
        <v>0</v>
      </c>
      <c r="O46" s="7">
        <v>0</v>
      </c>
      <c r="P46" s="14" t="s">
        <v>365</v>
      </c>
      <c r="Q46" s="13" t="s">
        <v>309</v>
      </c>
      <c r="R46" s="13" t="s">
        <v>310</v>
      </c>
      <c r="S46" s="14" t="s">
        <v>309</v>
      </c>
      <c r="T46" s="14"/>
      <c r="U46" s="2"/>
    </row>
    <row r="47" ht="30" customHeight="1" spans="1:21">
      <c r="A47" s="2">
        <v>44</v>
      </c>
      <c r="B47" s="6">
        <v>53</v>
      </c>
      <c r="C47" s="6" t="s">
        <v>69</v>
      </c>
      <c r="D47" s="6">
        <v>31640</v>
      </c>
      <c r="E47" s="7">
        <v>1811.05</v>
      </c>
      <c r="F47" s="7">
        <v>0</v>
      </c>
      <c r="G47" s="6">
        <v>33451.05</v>
      </c>
      <c r="H47" s="6">
        <v>31640</v>
      </c>
      <c r="I47" s="7">
        <v>1811.05</v>
      </c>
      <c r="J47" s="7">
        <v>0</v>
      </c>
      <c r="K47" s="7">
        <v>33451.05</v>
      </c>
      <c r="L47" s="7">
        <v>0</v>
      </c>
      <c r="M47" s="7">
        <v>0</v>
      </c>
      <c r="N47" s="13">
        <v>0</v>
      </c>
      <c r="O47" s="7">
        <v>0</v>
      </c>
      <c r="P47" s="14" t="s">
        <v>366</v>
      </c>
      <c r="Q47" s="13" t="s">
        <v>309</v>
      </c>
      <c r="R47" s="13" t="s">
        <v>310</v>
      </c>
      <c r="S47" s="14" t="s">
        <v>309</v>
      </c>
      <c r="T47" s="14"/>
      <c r="U47" s="2"/>
    </row>
    <row r="48" ht="30" customHeight="1" spans="1:21">
      <c r="A48" s="2">
        <v>45</v>
      </c>
      <c r="B48" s="6">
        <v>54</v>
      </c>
      <c r="C48" s="6" t="s">
        <v>70</v>
      </c>
      <c r="D48" s="6">
        <v>144870</v>
      </c>
      <c r="E48" s="7"/>
      <c r="F48" s="7">
        <v>0</v>
      </c>
      <c r="G48" s="6">
        <v>144870</v>
      </c>
      <c r="H48" s="6">
        <v>144870</v>
      </c>
      <c r="I48" s="7">
        <v>481.69</v>
      </c>
      <c r="J48" s="7">
        <v>0</v>
      </c>
      <c r="K48" s="7">
        <v>145351.69</v>
      </c>
      <c r="L48" s="7">
        <v>0</v>
      </c>
      <c r="M48" s="7">
        <v>0</v>
      </c>
      <c r="N48" s="13">
        <v>0</v>
      </c>
      <c r="O48" s="7">
        <v>0</v>
      </c>
      <c r="P48" s="14" t="s">
        <v>367</v>
      </c>
      <c r="Q48" s="13" t="s">
        <v>309</v>
      </c>
      <c r="R48" s="13" t="s">
        <v>310</v>
      </c>
      <c r="S48" s="14" t="s">
        <v>309</v>
      </c>
      <c r="T48" s="14"/>
      <c r="U48" s="2"/>
    </row>
    <row r="49" ht="30" customHeight="1" spans="1:21">
      <c r="A49" s="2">
        <v>46</v>
      </c>
      <c r="B49" s="6">
        <v>55</v>
      </c>
      <c r="C49" s="6" t="s">
        <v>71</v>
      </c>
      <c r="D49" s="6">
        <v>12070</v>
      </c>
      <c r="E49" s="7">
        <v>0</v>
      </c>
      <c r="F49" s="7">
        <v>0</v>
      </c>
      <c r="G49" s="6">
        <v>12070</v>
      </c>
      <c r="H49" s="9">
        <v>12070</v>
      </c>
      <c r="I49" s="7">
        <v>40.13</v>
      </c>
      <c r="J49" s="7">
        <v>0</v>
      </c>
      <c r="K49" s="7">
        <v>12110.13</v>
      </c>
      <c r="L49" s="7">
        <v>0</v>
      </c>
      <c r="M49" s="7">
        <v>0</v>
      </c>
      <c r="N49" s="13">
        <v>0</v>
      </c>
      <c r="O49" s="7">
        <v>0</v>
      </c>
      <c r="P49" s="14" t="s">
        <v>368</v>
      </c>
      <c r="Q49" s="13" t="s">
        <v>309</v>
      </c>
      <c r="R49" s="13" t="s">
        <v>310</v>
      </c>
      <c r="S49" s="14" t="s">
        <v>309</v>
      </c>
      <c r="T49" s="14"/>
      <c r="U49" s="2"/>
    </row>
    <row r="50" ht="30" customHeight="1" spans="1:21">
      <c r="A50" s="2">
        <v>47</v>
      </c>
      <c r="B50" s="6">
        <v>56</v>
      </c>
      <c r="C50" s="6" t="s">
        <v>72</v>
      </c>
      <c r="D50" s="6">
        <v>750925.04</v>
      </c>
      <c r="E50" s="7">
        <v>74641.95</v>
      </c>
      <c r="F50" s="13">
        <v>5655</v>
      </c>
      <c r="G50" s="6">
        <v>831221.99</v>
      </c>
      <c r="H50" s="6">
        <v>750925.04</v>
      </c>
      <c r="I50" s="7">
        <v>31538.85</v>
      </c>
      <c r="J50" s="7">
        <v>5655</v>
      </c>
      <c r="K50" s="7">
        <v>788118.89</v>
      </c>
      <c r="L50" s="7">
        <v>0</v>
      </c>
      <c r="M50" s="7">
        <v>43103.1</v>
      </c>
      <c r="N50" s="13">
        <v>0</v>
      </c>
      <c r="O50" s="7">
        <v>43103.1</v>
      </c>
      <c r="P50" s="14" t="s">
        <v>369</v>
      </c>
      <c r="Q50" s="13" t="s">
        <v>309</v>
      </c>
      <c r="R50" s="13" t="s">
        <v>310</v>
      </c>
      <c r="S50" s="14" t="s">
        <v>309</v>
      </c>
      <c r="T50" s="14"/>
      <c r="U50" s="2"/>
    </row>
    <row r="51" ht="30" customHeight="1" spans="1:21">
      <c r="A51" s="2">
        <v>48</v>
      </c>
      <c r="B51" s="6">
        <v>57</v>
      </c>
      <c r="C51" s="6" t="s">
        <v>73</v>
      </c>
      <c r="D51" s="6">
        <v>358212</v>
      </c>
      <c r="E51" s="7">
        <v>37306.29</v>
      </c>
      <c r="F51" s="13"/>
      <c r="G51" s="6">
        <v>395518.29</v>
      </c>
      <c r="H51" s="9">
        <v>358212</v>
      </c>
      <c r="I51" s="7">
        <v>27143.51</v>
      </c>
      <c r="J51" s="7">
        <v>0</v>
      </c>
      <c r="K51" s="7">
        <v>385355.51</v>
      </c>
      <c r="L51" s="7">
        <v>0</v>
      </c>
      <c r="M51" s="7">
        <v>10162.78</v>
      </c>
      <c r="N51" s="13">
        <v>0</v>
      </c>
      <c r="O51" s="7">
        <v>10162.78</v>
      </c>
      <c r="P51" s="14" t="s">
        <v>370</v>
      </c>
      <c r="Q51" s="13" t="s">
        <v>309</v>
      </c>
      <c r="R51" s="13" t="s">
        <v>310</v>
      </c>
      <c r="S51" s="14" t="s">
        <v>309</v>
      </c>
      <c r="T51" s="14"/>
      <c r="U51" s="2"/>
    </row>
    <row r="52" ht="30" customHeight="1" spans="1:21">
      <c r="A52" s="2">
        <v>49</v>
      </c>
      <c r="B52" s="6">
        <v>58</v>
      </c>
      <c r="C52" s="6" t="s">
        <v>74</v>
      </c>
      <c r="D52" s="6">
        <v>320016</v>
      </c>
      <c r="E52" s="7">
        <v>36625</v>
      </c>
      <c r="F52" s="13">
        <v>7700</v>
      </c>
      <c r="G52" s="6">
        <v>364341</v>
      </c>
      <c r="H52" s="9">
        <v>320016</v>
      </c>
      <c r="I52" s="7">
        <v>19320.97</v>
      </c>
      <c r="J52" s="7">
        <v>3000</v>
      </c>
      <c r="K52" s="7">
        <v>342336.97</v>
      </c>
      <c r="L52" s="7">
        <v>0</v>
      </c>
      <c r="M52" s="7">
        <v>17304.03</v>
      </c>
      <c r="N52" s="13">
        <v>4700</v>
      </c>
      <c r="O52" s="7">
        <v>22004.03</v>
      </c>
      <c r="P52" s="14" t="s">
        <v>371</v>
      </c>
      <c r="Q52" s="13" t="s">
        <v>309</v>
      </c>
      <c r="R52" s="13" t="s">
        <v>310</v>
      </c>
      <c r="S52" s="14" t="s">
        <v>309</v>
      </c>
      <c r="T52" s="14"/>
      <c r="U52" s="2"/>
    </row>
    <row r="53" ht="30" customHeight="1" spans="1:21">
      <c r="A53" s="2">
        <v>50</v>
      </c>
      <c r="B53" s="6">
        <v>59</v>
      </c>
      <c r="C53" s="6" t="s">
        <v>75</v>
      </c>
      <c r="D53" s="6">
        <v>631266.25</v>
      </c>
      <c r="E53" s="7">
        <v>48596</v>
      </c>
      <c r="F53" s="13">
        <v>0</v>
      </c>
      <c r="G53" s="6">
        <v>679862.25</v>
      </c>
      <c r="H53" s="9">
        <v>628266.25</v>
      </c>
      <c r="I53" s="7">
        <v>43538.85</v>
      </c>
      <c r="J53" s="7">
        <v>3000</v>
      </c>
      <c r="K53" s="7">
        <v>674805.1</v>
      </c>
      <c r="L53" s="7">
        <v>0</v>
      </c>
      <c r="M53" s="7">
        <v>5057.15</v>
      </c>
      <c r="N53" s="13">
        <v>0</v>
      </c>
      <c r="O53" s="7">
        <v>5057.15</v>
      </c>
      <c r="P53" s="14" t="s">
        <v>372</v>
      </c>
      <c r="Q53" s="13" t="s">
        <v>309</v>
      </c>
      <c r="R53" s="13" t="s">
        <v>310</v>
      </c>
      <c r="S53" s="14" t="s">
        <v>309</v>
      </c>
      <c r="T53" s="14"/>
      <c r="U53" s="2"/>
    </row>
    <row r="54" ht="30" customHeight="1" spans="1:21">
      <c r="A54" s="2">
        <v>51</v>
      </c>
      <c r="B54" s="6">
        <v>60</v>
      </c>
      <c r="C54" s="6" t="s">
        <v>76</v>
      </c>
      <c r="D54" s="6">
        <v>67860</v>
      </c>
      <c r="E54" s="7">
        <v>5070.84</v>
      </c>
      <c r="F54" s="7">
        <v>0</v>
      </c>
      <c r="G54" s="6">
        <v>72930.84</v>
      </c>
      <c r="H54" s="6">
        <v>67860</v>
      </c>
      <c r="I54" s="7">
        <v>1377.56</v>
      </c>
      <c r="J54" s="7">
        <v>0</v>
      </c>
      <c r="K54" s="7">
        <v>69237.56</v>
      </c>
      <c r="L54" s="7">
        <v>0</v>
      </c>
      <c r="M54" s="7">
        <v>3693.28</v>
      </c>
      <c r="N54" s="13">
        <v>0</v>
      </c>
      <c r="O54" s="7">
        <v>3693.28</v>
      </c>
      <c r="P54" s="14" t="s">
        <v>373</v>
      </c>
      <c r="Q54" s="13" t="s">
        <v>309</v>
      </c>
      <c r="R54" s="13" t="s">
        <v>310</v>
      </c>
      <c r="S54" s="14" t="s">
        <v>309</v>
      </c>
      <c r="T54" s="14"/>
      <c r="U54" s="2"/>
    </row>
    <row r="55" ht="30" customHeight="1" spans="1:21">
      <c r="A55" s="2">
        <v>52</v>
      </c>
      <c r="B55" s="6">
        <v>62</v>
      </c>
      <c r="C55" s="6" t="s">
        <v>78</v>
      </c>
      <c r="D55" s="6">
        <v>417042.2</v>
      </c>
      <c r="E55" s="7">
        <v>0</v>
      </c>
      <c r="F55" s="7">
        <v>0</v>
      </c>
      <c r="G55" s="6">
        <v>417042.2</v>
      </c>
      <c r="H55" s="9">
        <v>417042.2</v>
      </c>
      <c r="I55" s="7">
        <v>0</v>
      </c>
      <c r="J55" s="7">
        <v>0</v>
      </c>
      <c r="K55" s="7">
        <v>417042.2</v>
      </c>
      <c r="L55" s="6">
        <v>0</v>
      </c>
      <c r="M55" s="7">
        <v>0</v>
      </c>
      <c r="N55" s="7">
        <v>0</v>
      </c>
      <c r="O55" s="6">
        <v>0</v>
      </c>
      <c r="P55" s="14" t="s">
        <v>374</v>
      </c>
      <c r="Q55" s="13" t="s">
        <v>310</v>
      </c>
      <c r="R55" s="13" t="s">
        <v>310</v>
      </c>
      <c r="S55" s="14" t="s">
        <v>309</v>
      </c>
      <c r="T55" s="14"/>
      <c r="U55" s="2"/>
    </row>
    <row r="56" ht="30" customHeight="1" spans="1:21">
      <c r="A56" s="2">
        <v>53</v>
      </c>
      <c r="B56" s="6">
        <v>63</v>
      </c>
      <c r="C56" s="6" t="s">
        <v>79</v>
      </c>
      <c r="D56" s="6">
        <v>103028</v>
      </c>
      <c r="E56" s="7">
        <v>5433.12</v>
      </c>
      <c r="F56" s="7">
        <v>0</v>
      </c>
      <c r="G56" s="6">
        <v>108461.12</v>
      </c>
      <c r="H56" s="9">
        <v>100800</v>
      </c>
      <c r="I56" s="7">
        <v>5433.12</v>
      </c>
      <c r="J56" s="7">
        <v>2228</v>
      </c>
      <c r="K56" s="7">
        <v>108461.12</v>
      </c>
      <c r="L56" s="7">
        <v>0</v>
      </c>
      <c r="M56" s="7">
        <v>0</v>
      </c>
      <c r="N56" s="13">
        <v>0</v>
      </c>
      <c r="O56" s="7">
        <v>0</v>
      </c>
      <c r="P56" s="14" t="s">
        <v>375</v>
      </c>
      <c r="Q56" s="13" t="s">
        <v>309</v>
      </c>
      <c r="R56" s="13" t="s">
        <v>310</v>
      </c>
      <c r="S56" s="14" t="s">
        <v>309</v>
      </c>
      <c r="T56" s="14"/>
      <c r="U56" s="2"/>
    </row>
    <row r="57" ht="30" customHeight="1" spans="1:21">
      <c r="A57" s="2">
        <v>54</v>
      </c>
      <c r="B57" s="6">
        <v>64</v>
      </c>
      <c r="C57" s="6" t="s">
        <v>80</v>
      </c>
      <c r="D57" s="6">
        <v>248904.93</v>
      </c>
      <c r="E57" s="7">
        <v>0</v>
      </c>
      <c r="F57" s="7">
        <v>0</v>
      </c>
      <c r="G57" s="6">
        <v>248904.93</v>
      </c>
      <c r="H57" s="6">
        <v>248904.93</v>
      </c>
      <c r="I57" s="7">
        <v>0</v>
      </c>
      <c r="J57" s="7">
        <v>0</v>
      </c>
      <c r="K57" s="7">
        <v>248904.93</v>
      </c>
      <c r="L57" s="7">
        <v>0</v>
      </c>
      <c r="M57" s="7">
        <v>0</v>
      </c>
      <c r="N57" s="13">
        <v>0</v>
      </c>
      <c r="O57" s="7">
        <v>0</v>
      </c>
      <c r="P57" s="14" t="s">
        <v>376</v>
      </c>
      <c r="Q57" s="13" t="s">
        <v>309</v>
      </c>
      <c r="R57" s="13" t="s">
        <v>310</v>
      </c>
      <c r="S57" s="14" t="s">
        <v>309</v>
      </c>
      <c r="T57" s="14"/>
      <c r="U57" s="2"/>
    </row>
    <row r="58" ht="30" customHeight="1" spans="1:21">
      <c r="A58" s="2">
        <v>55</v>
      </c>
      <c r="B58" s="6">
        <v>65</v>
      </c>
      <c r="C58" s="6" t="s">
        <v>81</v>
      </c>
      <c r="D58" s="6">
        <v>129168</v>
      </c>
      <c r="E58" s="7">
        <v>9492</v>
      </c>
      <c r="F58" s="7">
        <v>0</v>
      </c>
      <c r="G58" s="6">
        <v>138660</v>
      </c>
      <c r="H58" s="9">
        <v>127750</v>
      </c>
      <c r="I58" s="7">
        <v>6997.51</v>
      </c>
      <c r="J58" s="7">
        <v>1418</v>
      </c>
      <c r="K58" s="7">
        <v>136165.51</v>
      </c>
      <c r="L58" s="7">
        <v>0</v>
      </c>
      <c r="M58" s="7">
        <v>2494.49</v>
      </c>
      <c r="N58" s="13">
        <v>0</v>
      </c>
      <c r="O58" s="7">
        <v>2494.49</v>
      </c>
      <c r="P58" s="14" t="s">
        <v>377</v>
      </c>
      <c r="Q58" s="13" t="s">
        <v>309</v>
      </c>
      <c r="R58" s="13" t="s">
        <v>310</v>
      </c>
      <c r="S58" s="14" t="s">
        <v>309</v>
      </c>
      <c r="T58" s="14"/>
      <c r="U58" s="2"/>
    </row>
    <row r="59" ht="30" customHeight="1" spans="1:21">
      <c r="A59" s="2">
        <v>56</v>
      </c>
      <c r="B59" s="6">
        <v>66</v>
      </c>
      <c r="C59" s="6" t="s">
        <v>82</v>
      </c>
      <c r="D59" s="6">
        <v>335664</v>
      </c>
      <c r="E59" s="7">
        <v>0</v>
      </c>
      <c r="F59" s="7">
        <v>0</v>
      </c>
      <c r="G59" s="6">
        <v>335664</v>
      </c>
      <c r="H59" s="9">
        <v>332520</v>
      </c>
      <c r="I59" s="7">
        <v>0</v>
      </c>
      <c r="J59" s="7">
        <v>3144</v>
      </c>
      <c r="K59" s="7">
        <v>335664</v>
      </c>
      <c r="L59" s="7">
        <v>0</v>
      </c>
      <c r="M59" s="7">
        <v>0</v>
      </c>
      <c r="N59" s="13">
        <v>0</v>
      </c>
      <c r="O59" s="7">
        <v>0</v>
      </c>
      <c r="P59" s="14" t="s">
        <v>378</v>
      </c>
      <c r="Q59" s="13" t="s">
        <v>309</v>
      </c>
      <c r="R59" s="13" t="s">
        <v>310</v>
      </c>
      <c r="S59" s="14" t="s">
        <v>309</v>
      </c>
      <c r="T59" s="14"/>
      <c r="U59" s="2"/>
    </row>
    <row r="60" ht="30" customHeight="1" spans="1:21">
      <c r="A60" s="2">
        <v>57</v>
      </c>
      <c r="B60" s="6">
        <v>67</v>
      </c>
      <c r="C60" s="6" t="s">
        <v>83</v>
      </c>
      <c r="D60" s="6">
        <v>117363.75</v>
      </c>
      <c r="E60" s="7">
        <v>0</v>
      </c>
      <c r="F60" s="7">
        <v>0</v>
      </c>
      <c r="G60" s="6">
        <v>117363.75</v>
      </c>
      <c r="H60" s="9">
        <v>0</v>
      </c>
      <c r="I60" s="7">
        <v>0</v>
      </c>
      <c r="J60" s="7">
        <v>0</v>
      </c>
      <c r="K60" s="6">
        <v>0</v>
      </c>
      <c r="L60" s="6">
        <v>117363.75</v>
      </c>
      <c r="M60" s="7">
        <v>0</v>
      </c>
      <c r="N60" s="7">
        <v>0</v>
      </c>
      <c r="O60" s="6">
        <v>117363.75</v>
      </c>
      <c r="P60" s="13" t="s">
        <v>379</v>
      </c>
      <c r="Q60" s="13" t="s">
        <v>310</v>
      </c>
      <c r="R60" s="13" t="s">
        <v>310</v>
      </c>
      <c r="S60" s="14" t="s">
        <v>309</v>
      </c>
      <c r="T60" s="14"/>
      <c r="U60" s="2" t="s">
        <v>380</v>
      </c>
    </row>
    <row r="61" ht="30" customHeight="1" spans="1:21">
      <c r="A61" s="2">
        <v>58</v>
      </c>
      <c r="B61" s="6">
        <v>68</v>
      </c>
      <c r="C61" s="6" t="s">
        <v>84</v>
      </c>
      <c r="D61" s="7">
        <v>1000000</v>
      </c>
      <c r="E61" s="7">
        <v>59675</v>
      </c>
      <c r="F61" s="13">
        <v>11900</v>
      </c>
      <c r="G61" s="6">
        <v>1071575</v>
      </c>
      <c r="H61" s="7">
        <v>1000000</v>
      </c>
      <c r="I61" s="7">
        <v>59675</v>
      </c>
      <c r="J61" s="13">
        <v>11900</v>
      </c>
      <c r="K61" s="6">
        <v>1071575</v>
      </c>
      <c r="L61" s="7">
        <v>0</v>
      </c>
      <c r="M61" s="7">
        <v>0</v>
      </c>
      <c r="N61" s="13">
        <v>0</v>
      </c>
      <c r="O61" s="6">
        <v>0</v>
      </c>
      <c r="P61" s="13" t="s">
        <v>381</v>
      </c>
      <c r="Q61" s="13" t="s">
        <v>310</v>
      </c>
      <c r="R61" s="13" t="s">
        <v>310</v>
      </c>
      <c r="S61" s="14" t="s">
        <v>309</v>
      </c>
      <c r="T61" s="14"/>
      <c r="U61" s="4"/>
    </row>
    <row r="62" ht="30" customHeight="1" spans="1:21">
      <c r="A62" s="2">
        <v>59</v>
      </c>
      <c r="B62" s="6">
        <v>69</v>
      </c>
      <c r="C62" s="6" t="s">
        <v>85</v>
      </c>
      <c r="D62" s="7">
        <v>9000</v>
      </c>
      <c r="E62" s="7">
        <v>204.5</v>
      </c>
      <c r="F62" s="13">
        <v>0</v>
      </c>
      <c r="G62" s="6">
        <v>9204.5</v>
      </c>
      <c r="H62" s="7">
        <v>9000</v>
      </c>
      <c r="I62" s="7">
        <v>179.55</v>
      </c>
      <c r="J62" s="13">
        <v>25</v>
      </c>
      <c r="K62" s="6">
        <v>9204.55</v>
      </c>
      <c r="L62" s="7">
        <v>0</v>
      </c>
      <c r="M62" s="7">
        <v>0</v>
      </c>
      <c r="N62" s="13">
        <v>0</v>
      </c>
      <c r="O62" s="6">
        <v>0</v>
      </c>
      <c r="P62" s="13" t="s">
        <v>381</v>
      </c>
      <c r="Q62" s="13" t="s">
        <v>310</v>
      </c>
      <c r="R62" s="13" t="s">
        <v>310</v>
      </c>
      <c r="S62" s="14" t="s">
        <v>309</v>
      </c>
      <c r="T62" s="14" t="s">
        <v>382</v>
      </c>
      <c r="U62" s="4"/>
    </row>
    <row r="63" ht="30" customHeight="1" spans="1:21">
      <c r="A63" s="2">
        <v>60</v>
      </c>
      <c r="B63" s="6">
        <v>70</v>
      </c>
      <c r="C63" s="6"/>
      <c r="D63" s="7">
        <v>14060</v>
      </c>
      <c r="E63" s="7">
        <v>265.18</v>
      </c>
      <c r="F63" s="13">
        <v>0</v>
      </c>
      <c r="G63" s="6">
        <v>14325.18</v>
      </c>
      <c r="H63" s="9">
        <v>14060</v>
      </c>
      <c r="I63" s="7">
        <v>113.18</v>
      </c>
      <c r="J63" s="7">
        <v>152</v>
      </c>
      <c r="K63" s="6">
        <v>14325.18</v>
      </c>
      <c r="L63" s="7">
        <v>0</v>
      </c>
      <c r="M63" s="7">
        <v>20</v>
      </c>
      <c r="N63" s="13">
        <v>0</v>
      </c>
      <c r="O63" s="6">
        <v>20</v>
      </c>
      <c r="P63" s="13" t="s">
        <v>381</v>
      </c>
      <c r="Q63" s="13" t="s">
        <v>310</v>
      </c>
      <c r="R63" s="13" t="s">
        <v>310</v>
      </c>
      <c r="S63" s="14" t="s">
        <v>309</v>
      </c>
      <c r="T63" s="14" t="s">
        <v>383</v>
      </c>
      <c r="U63" s="4"/>
    </row>
    <row r="64" ht="30" customHeight="1" spans="1:21">
      <c r="A64" s="2">
        <v>61</v>
      </c>
      <c r="B64" s="6">
        <v>71</v>
      </c>
      <c r="C64" s="6"/>
      <c r="D64" s="7">
        <v>177000</v>
      </c>
      <c r="E64" s="7">
        <v>6473.33</v>
      </c>
      <c r="F64" s="13">
        <v>0</v>
      </c>
      <c r="G64" s="6">
        <v>183473.33</v>
      </c>
      <c r="H64" s="7">
        <v>177000</v>
      </c>
      <c r="I64" s="7">
        <v>4553.33</v>
      </c>
      <c r="J64" s="13">
        <v>1920</v>
      </c>
      <c r="K64" s="6">
        <v>183473.33</v>
      </c>
      <c r="L64" s="7">
        <v>0</v>
      </c>
      <c r="M64" s="7">
        <v>0</v>
      </c>
      <c r="N64" s="13">
        <v>0</v>
      </c>
      <c r="O64" s="6">
        <v>0</v>
      </c>
      <c r="P64" s="13" t="s">
        <v>381</v>
      </c>
      <c r="Q64" s="13" t="s">
        <v>310</v>
      </c>
      <c r="R64" s="13" t="s">
        <v>310</v>
      </c>
      <c r="S64" s="14" t="s">
        <v>309</v>
      </c>
      <c r="T64" s="14" t="s">
        <v>383</v>
      </c>
      <c r="U64" s="4"/>
    </row>
    <row r="65" ht="30" customHeight="1" spans="1:21">
      <c r="A65" s="2">
        <v>62</v>
      </c>
      <c r="B65" s="6">
        <v>72</v>
      </c>
      <c r="C65" s="6"/>
      <c r="D65" s="7">
        <v>545097.2</v>
      </c>
      <c r="E65" s="7">
        <v>26230.75</v>
      </c>
      <c r="F65" s="13">
        <v>0</v>
      </c>
      <c r="G65" s="6">
        <v>571327.95</v>
      </c>
      <c r="H65" s="7">
        <v>545097.2</v>
      </c>
      <c r="I65" s="7">
        <v>16979.78</v>
      </c>
      <c r="J65" s="13">
        <v>9250.97</v>
      </c>
      <c r="K65" s="6">
        <v>571327.95</v>
      </c>
      <c r="L65" s="7">
        <v>0</v>
      </c>
      <c r="M65" s="7">
        <v>0</v>
      </c>
      <c r="N65" s="13">
        <v>0</v>
      </c>
      <c r="O65" s="6">
        <v>0</v>
      </c>
      <c r="P65" s="13" t="s">
        <v>381</v>
      </c>
      <c r="Q65" s="13" t="s">
        <v>310</v>
      </c>
      <c r="R65" s="13" t="s">
        <v>310</v>
      </c>
      <c r="S65" s="14" t="s">
        <v>309</v>
      </c>
      <c r="T65" s="14" t="s">
        <v>383</v>
      </c>
      <c r="U65" s="4"/>
    </row>
    <row r="66" ht="30" customHeight="1" spans="1:21">
      <c r="A66" s="2">
        <v>63</v>
      </c>
      <c r="B66" s="6">
        <v>73</v>
      </c>
      <c r="C66" s="6"/>
      <c r="D66" s="7">
        <v>38373</v>
      </c>
      <c r="E66" s="7">
        <v>1716.34</v>
      </c>
      <c r="F66" s="13">
        <v>0</v>
      </c>
      <c r="G66" s="6">
        <v>40089.34</v>
      </c>
      <c r="H66" s="7">
        <v>38373</v>
      </c>
      <c r="I66" s="7">
        <v>1336.34</v>
      </c>
      <c r="J66" s="13">
        <v>380</v>
      </c>
      <c r="K66" s="6">
        <v>40089.34</v>
      </c>
      <c r="L66" s="7">
        <v>0</v>
      </c>
      <c r="M66" s="7">
        <v>0</v>
      </c>
      <c r="N66" s="13">
        <v>0</v>
      </c>
      <c r="O66" s="6">
        <v>0</v>
      </c>
      <c r="P66" s="13" t="s">
        <v>381</v>
      </c>
      <c r="Q66" s="13" t="s">
        <v>310</v>
      </c>
      <c r="R66" s="13" t="s">
        <v>310</v>
      </c>
      <c r="S66" s="14" t="s">
        <v>309</v>
      </c>
      <c r="T66" s="14" t="s">
        <v>383</v>
      </c>
      <c r="U66" s="4"/>
    </row>
    <row r="67" ht="30" customHeight="1" spans="1:21">
      <c r="A67" s="2">
        <v>64</v>
      </c>
      <c r="B67" s="6">
        <v>74</v>
      </c>
      <c r="C67" s="6"/>
      <c r="D67" s="7">
        <v>6290</v>
      </c>
      <c r="E67" s="7">
        <v>246.25</v>
      </c>
      <c r="F67" s="13">
        <v>0</v>
      </c>
      <c r="G67" s="6">
        <v>6536.25</v>
      </c>
      <c r="H67" s="7">
        <v>6290</v>
      </c>
      <c r="I67" s="7">
        <v>221.25</v>
      </c>
      <c r="J67" s="13">
        <v>25</v>
      </c>
      <c r="K67" s="6">
        <v>6536.25</v>
      </c>
      <c r="L67" s="7">
        <v>0</v>
      </c>
      <c r="M67" s="7">
        <v>0</v>
      </c>
      <c r="N67" s="13">
        <v>0</v>
      </c>
      <c r="O67" s="6">
        <v>0</v>
      </c>
      <c r="P67" s="13" t="s">
        <v>381</v>
      </c>
      <c r="Q67" s="13" t="s">
        <v>310</v>
      </c>
      <c r="R67" s="13" t="s">
        <v>310</v>
      </c>
      <c r="S67" s="14" t="s">
        <v>309</v>
      </c>
      <c r="T67" s="14" t="s">
        <v>383</v>
      </c>
      <c r="U67" s="4"/>
    </row>
    <row r="68" ht="30" customHeight="1" spans="1:21">
      <c r="A68" s="2">
        <v>65</v>
      </c>
      <c r="B68" s="6">
        <v>75</v>
      </c>
      <c r="C68" s="6"/>
      <c r="D68" s="7">
        <v>68000</v>
      </c>
      <c r="E68" s="7">
        <v>3165.7</v>
      </c>
      <c r="F68" s="13">
        <v>0</v>
      </c>
      <c r="G68" s="6">
        <v>71165.7</v>
      </c>
      <c r="H68" s="7">
        <v>68000</v>
      </c>
      <c r="I68" s="7">
        <v>2415.7</v>
      </c>
      <c r="J68" s="13">
        <v>750</v>
      </c>
      <c r="K68" s="6">
        <v>71165.7</v>
      </c>
      <c r="L68" s="7">
        <v>0</v>
      </c>
      <c r="M68" s="7">
        <v>0</v>
      </c>
      <c r="N68" s="13">
        <v>0</v>
      </c>
      <c r="O68" s="6">
        <v>0</v>
      </c>
      <c r="P68" s="13" t="s">
        <v>381</v>
      </c>
      <c r="Q68" s="13" t="s">
        <v>310</v>
      </c>
      <c r="R68" s="13" t="s">
        <v>310</v>
      </c>
      <c r="S68" s="14" t="s">
        <v>309</v>
      </c>
      <c r="T68" s="14" t="s">
        <v>384</v>
      </c>
      <c r="U68" s="4"/>
    </row>
    <row r="69" ht="30" customHeight="1" spans="1:21">
      <c r="A69" s="2">
        <v>66</v>
      </c>
      <c r="B69" s="6">
        <v>76</v>
      </c>
      <c r="C69" s="6" t="s">
        <v>86</v>
      </c>
      <c r="D69" s="7">
        <v>33326.78</v>
      </c>
      <c r="E69" s="7">
        <v>0</v>
      </c>
      <c r="F69" s="13">
        <v>307</v>
      </c>
      <c r="G69" s="6">
        <v>33633.78</v>
      </c>
      <c r="H69" s="7">
        <v>33326.78</v>
      </c>
      <c r="I69" s="7">
        <v>0</v>
      </c>
      <c r="J69" s="13">
        <v>307</v>
      </c>
      <c r="K69" s="6">
        <v>33633.78</v>
      </c>
      <c r="L69" s="7">
        <v>0</v>
      </c>
      <c r="M69" s="7">
        <v>0</v>
      </c>
      <c r="N69" s="13">
        <v>0</v>
      </c>
      <c r="O69" s="6">
        <v>0</v>
      </c>
      <c r="P69" s="13" t="s">
        <v>385</v>
      </c>
      <c r="Q69" s="13" t="s">
        <v>310</v>
      </c>
      <c r="R69" s="13" t="s">
        <v>310</v>
      </c>
      <c r="S69" s="14" t="s">
        <v>309</v>
      </c>
      <c r="T69" s="14" t="s">
        <v>386</v>
      </c>
      <c r="U69" s="4"/>
    </row>
    <row r="70" ht="30" customHeight="1" spans="1:21">
      <c r="A70" s="2">
        <v>67</v>
      </c>
      <c r="B70" s="6">
        <v>77</v>
      </c>
      <c r="C70" s="6" t="s">
        <v>87</v>
      </c>
      <c r="D70" s="7">
        <v>105124.61</v>
      </c>
      <c r="E70" s="7">
        <v>0</v>
      </c>
      <c r="F70" s="13">
        <v>0</v>
      </c>
      <c r="G70" s="6">
        <v>105124.61</v>
      </c>
      <c r="H70" s="7">
        <v>105124.61</v>
      </c>
      <c r="I70" s="7">
        <v>0</v>
      </c>
      <c r="J70" s="13">
        <v>0</v>
      </c>
      <c r="K70" s="6">
        <v>105124.61</v>
      </c>
      <c r="L70" s="7">
        <v>0</v>
      </c>
      <c r="M70" s="7">
        <v>0</v>
      </c>
      <c r="N70" s="13">
        <v>0</v>
      </c>
      <c r="O70" s="6">
        <v>0</v>
      </c>
      <c r="P70" s="13" t="s">
        <v>387</v>
      </c>
      <c r="Q70" s="13" t="s">
        <v>310</v>
      </c>
      <c r="R70" s="13" t="s">
        <v>310</v>
      </c>
      <c r="S70" s="14" t="s">
        <v>309</v>
      </c>
      <c r="T70" s="14"/>
      <c r="U70" s="4"/>
    </row>
    <row r="71" ht="30" customHeight="1" spans="1:21">
      <c r="A71" s="2">
        <v>68</v>
      </c>
      <c r="B71" s="6">
        <v>78</v>
      </c>
      <c r="C71" s="6" t="s">
        <v>88</v>
      </c>
      <c r="D71" s="7">
        <v>10378.6</v>
      </c>
      <c r="E71" s="7">
        <v>463</v>
      </c>
      <c r="F71" s="13">
        <v>0</v>
      </c>
      <c r="G71" s="6">
        <v>10841.6</v>
      </c>
      <c r="H71" s="9">
        <v>10323.6</v>
      </c>
      <c r="I71" s="7">
        <v>460.69</v>
      </c>
      <c r="J71" s="7">
        <v>0</v>
      </c>
      <c r="K71" s="6">
        <v>10784.29</v>
      </c>
      <c r="L71" s="7">
        <v>55</v>
      </c>
      <c r="M71" s="7">
        <v>2.31</v>
      </c>
      <c r="N71" s="13">
        <v>0</v>
      </c>
      <c r="O71" s="6">
        <v>57.31</v>
      </c>
      <c r="P71" s="13" t="s">
        <v>388</v>
      </c>
      <c r="Q71" s="13" t="s">
        <v>310</v>
      </c>
      <c r="R71" s="13" t="s">
        <v>310</v>
      </c>
      <c r="S71" s="14" t="s">
        <v>309</v>
      </c>
      <c r="T71" s="14"/>
      <c r="U71" s="4"/>
    </row>
    <row r="72" ht="30" customHeight="1" spans="1:21">
      <c r="A72" s="2">
        <v>69</v>
      </c>
      <c r="B72" s="6">
        <v>79</v>
      </c>
      <c r="C72" s="6" t="s">
        <v>89</v>
      </c>
      <c r="D72" s="7">
        <v>200000</v>
      </c>
      <c r="E72" s="7">
        <v>30800</v>
      </c>
      <c r="F72" s="13">
        <v>0</v>
      </c>
      <c r="G72" s="6">
        <v>230800</v>
      </c>
      <c r="H72" s="9">
        <v>200000</v>
      </c>
      <c r="I72" s="7">
        <v>11725</v>
      </c>
      <c r="J72" s="7">
        <v>0</v>
      </c>
      <c r="K72" s="7">
        <v>211725</v>
      </c>
      <c r="L72" s="7">
        <v>0</v>
      </c>
      <c r="M72" s="7">
        <v>19075</v>
      </c>
      <c r="N72" s="13">
        <v>0</v>
      </c>
      <c r="O72" s="6">
        <v>19075</v>
      </c>
      <c r="P72" s="13" t="s">
        <v>389</v>
      </c>
      <c r="Q72" s="13" t="s">
        <v>310</v>
      </c>
      <c r="R72" s="13" t="s">
        <v>310</v>
      </c>
      <c r="S72" s="14" t="s">
        <v>309</v>
      </c>
      <c r="T72" s="14"/>
      <c r="U72" s="4"/>
    </row>
    <row r="73" ht="30" customHeight="1" spans="1:21">
      <c r="A73" s="2">
        <v>70</v>
      </c>
      <c r="B73" s="6">
        <v>80</v>
      </c>
      <c r="C73" s="6" t="s">
        <v>90</v>
      </c>
      <c r="D73" s="7">
        <v>203570</v>
      </c>
      <c r="E73" s="7">
        <v>31349.78</v>
      </c>
      <c r="F73" s="13">
        <v>0</v>
      </c>
      <c r="G73" s="6">
        <v>234919.78</v>
      </c>
      <c r="H73" s="9">
        <v>203570</v>
      </c>
      <c r="I73" s="7">
        <v>11934.29</v>
      </c>
      <c r="J73" s="7">
        <v>0</v>
      </c>
      <c r="K73" s="7">
        <v>215504.29</v>
      </c>
      <c r="L73" s="7">
        <v>0</v>
      </c>
      <c r="M73" s="7">
        <v>19415.49</v>
      </c>
      <c r="N73" s="13">
        <v>0</v>
      </c>
      <c r="O73" s="7">
        <v>19415.49</v>
      </c>
      <c r="P73" s="13" t="s">
        <v>389</v>
      </c>
      <c r="Q73" s="13" t="s">
        <v>310</v>
      </c>
      <c r="R73" s="13" t="s">
        <v>310</v>
      </c>
      <c r="S73" s="14" t="s">
        <v>309</v>
      </c>
      <c r="T73" s="14"/>
      <c r="U73" s="4"/>
    </row>
    <row r="74" ht="30" customHeight="1" spans="1:21">
      <c r="A74" s="2">
        <v>71</v>
      </c>
      <c r="B74" s="6">
        <v>81</v>
      </c>
      <c r="C74" s="6" t="s">
        <v>91</v>
      </c>
      <c r="D74" s="7">
        <v>126430</v>
      </c>
      <c r="E74" s="7">
        <v>19470</v>
      </c>
      <c r="F74" s="13">
        <v>0</v>
      </c>
      <c r="G74" s="6">
        <v>148900</v>
      </c>
      <c r="H74" s="9">
        <v>126430</v>
      </c>
      <c r="I74" s="7">
        <v>7411.96</v>
      </c>
      <c r="J74" s="7">
        <v>0</v>
      </c>
      <c r="K74" s="7">
        <v>133841.96</v>
      </c>
      <c r="L74" s="7">
        <v>0</v>
      </c>
      <c r="M74" s="7">
        <v>12058.04</v>
      </c>
      <c r="N74" s="13">
        <v>0</v>
      </c>
      <c r="O74" s="7">
        <v>12058.04</v>
      </c>
      <c r="P74" s="13" t="s">
        <v>389</v>
      </c>
      <c r="Q74" s="13" t="s">
        <v>310</v>
      </c>
      <c r="R74" s="13" t="s">
        <v>310</v>
      </c>
      <c r="S74" s="14" t="s">
        <v>309</v>
      </c>
      <c r="T74" s="14"/>
      <c r="U74" s="4"/>
    </row>
    <row r="75" ht="30" customHeight="1" spans="1:21">
      <c r="A75" s="2">
        <v>72</v>
      </c>
      <c r="B75" s="6">
        <v>82</v>
      </c>
      <c r="C75" s="6" t="s">
        <v>92</v>
      </c>
      <c r="D75" s="7">
        <v>4872</v>
      </c>
      <c r="E75" s="7">
        <v>289.0314</v>
      </c>
      <c r="F75" s="13">
        <v>25</v>
      </c>
      <c r="G75" s="6">
        <v>5186.0314</v>
      </c>
      <c r="H75" s="7">
        <v>4872</v>
      </c>
      <c r="I75" s="7">
        <v>289.03</v>
      </c>
      <c r="J75" s="13">
        <v>25</v>
      </c>
      <c r="K75" s="6">
        <v>5186.03</v>
      </c>
      <c r="L75" s="7">
        <v>0</v>
      </c>
      <c r="M75" s="7">
        <v>0</v>
      </c>
      <c r="N75" s="13">
        <v>0</v>
      </c>
      <c r="O75" s="7">
        <v>0</v>
      </c>
      <c r="P75" s="13" t="s">
        <v>390</v>
      </c>
      <c r="Q75" s="13" t="s">
        <v>310</v>
      </c>
      <c r="R75" s="13" t="s">
        <v>310</v>
      </c>
      <c r="S75" s="14" t="s">
        <v>309</v>
      </c>
      <c r="T75" s="14"/>
      <c r="U75" s="4"/>
    </row>
    <row r="76" ht="30" customHeight="1" spans="1:21">
      <c r="A76" s="2">
        <v>73</v>
      </c>
      <c r="B76" s="6">
        <v>83</v>
      </c>
      <c r="C76" s="6"/>
      <c r="D76" s="7">
        <v>32286</v>
      </c>
      <c r="E76" s="7">
        <v>113</v>
      </c>
      <c r="F76" s="13">
        <v>607.15</v>
      </c>
      <c r="G76" s="6">
        <v>33006.15</v>
      </c>
      <c r="H76" s="7">
        <v>32286</v>
      </c>
      <c r="I76" s="7">
        <v>113</v>
      </c>
      <c r="J76" s="13">
        <v>607.15</v>
      </c>
      <c r="K76" s="6">
        <v>33006.15</v>
      </c>
      <c r="L76" s="7">
        <v>0</v>
      </c>
      <c r="M76" s="7">
        <v>0</v>
      </c>
      <c r="N76" s="13">
        <v>0</v>
      </c>
      <c r="O76" s="7">
        <v>0</v>
      </c>
      <c r="P76" s="13" t="s">
        <v>390</v>
      </c>
      <c r="Q76" s="13" t="s">
        <v>310</v>
      </c>
      <c r="R76" s="13" t="s">
        <v>310</v>
      </c>
      <c r="S76" s="14" t="s">
        <v>309</v>
      </c>
      <c r="T76" s="14"/>
      <c r="U76" s="4"/>
    </row>
    <row r="77" ht="30" customHeight="1" spans="1:21">
      <c r="A77" s="2">
        <v>74</v>
      </c>
      <c r="B77" s="6">
        <v>84</v>
      </c>
      <c r="C77" s="6" t="s">
        <v>93</v>
      </c>
      <c r="D77" s="7">
        <v>24330.16</v>
      </c>
      <c r="E77" s="7">
        <v>1983.54</v>
      </c>
      <c r="F77" s="13">
        <v>0</v>
      </c>
      <c r="G77" s="6">
        <v>26313.7</v>
      </c>
      <c r="H77" s="9">
        <v>24330.16</v>
      </c>
      <c r="I77" s="7">
        <v>1749.95</v>
      </c>
      <c r="J77" s="7">
        <v>0</v>
      </c>
      <c r="K77" s="6">
        <v>26080.11</v>
      </c>
      <c r="L77" s="7">
        <v>0</v>
      </c>
      <c r="M77" s="7">
        <v>233.59</v>
      </c>
      <c r="N77" s="13">
        <v>0</v>
      </c>
      <c r="O77" s="7">
        <v>233.59</v>
      </c>
      <c r="P77" s="13" t="s">
        <v>391</v>
      </c>
      <c r="Q77" s="13" t="s">
        <v>310</v>
      </c>
      <c r="R77" s="13" t="s">
        <v>310</v>
      </c>
      <c r="S77" s="14" t="s">
        <v>309</v>
      </c>
      <c r="T77" s="14"/>
      <c r="U77" s="4"/>
    </row>
    <row r="78" ht="30" customHeight="1" spans="1:21">
      <c r="A78" s="2">
        <v>75</v>
      </c>
      <c r="B78" s="6">
        <v>85</v>
      </c>
      <c r="C78" s="6" t="s">
        <v>94</v>
      </c>
      <c r="D78" s="7">
        <v>11740</v>
      </c>
      <c r="E78" s="7">
        <v>0</v>
      </c>
      <c r="F78" s="13">
        <v>0</v>
      </c>
      <c r="G78" s="6">
        <v>11740</v>
      </c>
      <c r="H78" s="7">
        <v>11740</v>
      </c>
      <c r="I78" s="7">
        <v>0</v>
      </c>
      <c r="J78" s="13">
        <v>0</v>
      </c>
      <c r="K78" s="6">
        <v>11740</v>
      </c>
      <c r="L78" s="7">
        <v>0</v>
      </c>
      <c r="M78" s="7">
        <v>0</v>
      </c>
      <c r="N78" s="13">
        <v>0</v>
      </c>
      <c r="O78" s="7">
        <v>0</v>
      </c>
      <c r="P78" s="13" t="s">
        <v>392</v>
      </c>
      <c r="Q78" s="13" t="s">
        <v>310</v>
      </c>
      <c r="R78" s="13" t="s">
        <v>310</v>
      </c>
      <c r="S78" s="14" t="s">
        <v>309</v>
      </c>
      <c r="T78" s="14"/>
      <c r="U78" s="4"/>
    </row>
    <row r="79" ht="30" customHeight="1" spans="1:21">
      <c r="A79" s="2">
        <v>76</v>
      </c>
      <c r="B79" s="6">
        <v>86</v>
      </c>
      <c r="C79" s="6" t="s">
        <v>95</v>
      </c>
      <c r="D79" s="7">
        <v>143110</v>
      </c>
      <c r="E79" s="7">
        <v>0</v>
      </c>
      <c r="F79" s="13">
        <v>0</v>
      </c>
      <c r="G79" s="6">
        <v>143110</v>
      </c>
      <c r="H79" s="7">
        <v>143110</v>
      </c>
      <c r="I79" s="7">
        <v>0</v>
      </c>
      <c r="J79" s="13">
        <v>0</v>
      </c>
      <c r="K79" s="6">
        <v>143110</v>
      </c>
      <c r="L79" s="7">
        <v>0</v>
      </c>
      <c r="M79" s="7">
        <v>0</v>
      </c>
      <c r="N79" s="13">
        <v>0</v>
      </c>
      <c r="O79" s="7">
        <v>0</v>
      </c>
      <c r="P79" s="14" t="s">
        <v>393</v>
      </c>
      <c r="Q79" s="13" t="s">
        <v>310</v>
      </c>
      <c r="R79" s="13" t="s">
        <v>310</v>
      </c>
      <c r="S79" s="14" t="s">
        <v>309</v>
      </c>
      <c r="T79" s="14" t="s">
        <v>394</v>
      </c>
      <c r="U79" s="4"/>
    </row>
    <row r="80" ht="30" customHeight="1" spans="1:21">
      <c r="A80" s="2">
        <v>77</v>
      </c>
      <c r="B80" s="6">
        <v>87</v>
      </c>
      <c r="C80" s="6" t="s">
        <v>96</v>
      </c>
      <c r="D80" s="7">
        <v>88510</v>
      </c>
      <c r="E80" s="7">
        <v>0</v>
      </c>
      <c r="F80" s="13">
        <v>0</v>
      </c>
      <c r="G80" s="6">
        <v>88510</v>
      </c>
      <c r="H80" s="9">
        <v>0</v>
      </c>
      <c r="I80" s="7">
        <v>0</v>
      </c>
      <c r="J80" s="7">
        <v>0</v>
      </c>
      <c r="K80" s="6">
        <v>0</v>
      </c>
      <c r="L80" s="7">
        <v>88510</v>
      </c>
      <c r="M80" s="7">
        <v>0</v>
      </c>
      <c r="N80" s="13">
        <v>0</v>
      </c>
      <c r="O80" s="6">
        <v>88510</v>
      </c>
      <c r="P80" s="14" t="s">
        <v>393</v>
      </c>
      <c r="Q80" s="13" t="s">
        <v>310</v>
      </c>
      <c r="R80" s="13" t="s">
        <v>310</v>
      </c>
      <c r="S80" s="14" t="s">
        <v>309</v>
      </c>
      <c r="T80" s="14"/>
      <c r="U80" s="4"/>
    </row>
    <row r="81" ht="30" customHeight="1" spans="1:21">
      <c r="A81" s="2">
        <v>78</v>
      </c>
      <c r="B81" s="6">
        <v>88</v>
      </c>
      <c r="C81" s="6" t="s">
        <v>97</v>
      </c>
      <c r="D81" s="7">
        <v>671778.07</v>
      </c>
      <c r="E81" s="7">
        <v>0</v>
      </c>
      <c r="F81" s="13">
        <v>0</v>
      </c>
      <c r="G81" s="6">
        <v>671778.07</v>
      </c>
      <c r="H81" s="7">
        <v>671778.07</v>
      </c>
      <c r="I81" s="7">
        <v>0</v>
      </c>
      <c r="J81" s="13">
        <v>0</v>
      </c>
      <c r="K81" s="6">
        <v>671778.07</v>
      </c>
      <c r="L81" s="7">
        <v>0</v>
      </c>
      <c r="M81" s="7">
        <v>0</v>
      </c>
      <c r="N81" s="13">
        <v>0</v>
      </c>
      <c r="O81" s="7">
        <v>0</v>
      </c>
      <c r="P81" s="13" t="s">
        <v>395</v>
      </c>
      <c r="Q81" s="13" t="s">
        <v>310</v>
      </c>
      <c r="R81" s="13" t="s">
        <v>310</v>
      </c>
      <c r="S81" s="14" t="s">
        <v>309</v>
      </c>
      <c r="T81" s="14" t="s">
        <v>396</v>
      </c>
      <c r="U81" s="4"/>
    </row>
    <row r="82" ht="30" customHeight="1" spans="1:21">
      <c r="A82" s="2">
        <v>79</v>
      </c>
      <c r="B82" s="6">
        <v>89</v>
      </c>
      <c r="C82" s="6" t="s">
        <v>98</v>
      </c>
      <c r="D82" s="20">
        <v>390138.76</v>
      </c>
      <c r="E82" s="20">
        <v>33932.3</v>
      </c>
      <c r="F82" s="21">
        <v>0</v>
      </c>
      <c r="G82" s="6">
        <v>424071.06</v>
      </c>
      <c r="H82" s="22">
        <v>390138.76</v>
      </c>
      <c r="I82" s="20">
        <v>33932.3</v>
      </c>
      <c r="J82" s="20">
        <v>0</v>
      </c>
      <c r="K82" s="20">
        <v>424071.06</v>
      </c>
      <c r="L82" s="20">
        <v>0</v>
      </c>
      <c r="M82" s="20">
        <v>0</v>
      </c>
      <c r="N82" s="21">
        <v>0</v>
      </c>
      <c r="O82" s="20">
        <v>0</v>
      </c>
      <c r="P82" s="24" t="s">
        <v>397</v>
      </c>
      <c r="Q82" s="21" t="s">
        <v>309</v>
      </c>
      <c r="R82" s="21" t="s">
        <v>310</v>
      </c>
      <c r="S82" s="24" t="s">
        <v>309</v>
      </c>
      <c r="T82" s="24"/>
      <c r="U82" s="2" t="s">
        <v>398</v>
      </c>
    </row>
    <row r="83" ht="30" customHeight="1" spans="1:21">
      <c r="A83" s="2">
        <v>80</v>
      </c>
      <c r="B83" s="6">
        <v>90</v>
      </c>
      <c r="C83" s="6" t="s">
        <v>99</v>
      </c>
      <c r="D83" s="20">
        <v>271849.1</v>
      </c>
      <c r="E83" s="20">
        <v>0</v>
      </c>
      <c r="F83" s="21">
        <v>0</v>
      </c>
      <c r="G83" s="6">
        <v>271849.1</v>
      </c>
      <c r="H83" s="20">
        <v>271849.1</v>
      </c>
      <c r="I83" s="20">
        <v>0</v>
      </c>
      <c r="J83" s="21">
        <v>0</v>
      </c>
      <c r="K83" s="20">
        <v>271849.1</v>
      </c>
      <c r="L83" s="20">
        <v>0</v>
      </c>
      <c r="M83" s="20">
        <v>0</v>
      </c>
      <c r="N83" s="21">
        <v>0</v>
      </c>
      <c r="O83" s="20">
        <v>0</v>
      </c>
      <c r="P83" s="24" t="s">
        <v>399</v>
      </c>
      <c r="Q83" s="21" t="s">
        <v>309</v>
      </c>
      <c r="R83" s="21" t="s">
        <v>310</v>
      </c>
      <c r="S83" s="24" t="s">
        <v>309</v>
      </c>
      <c r="T83" s="24"/>
      <c r="U83" s="2"/>
    </row>
    <row r="84" ht="30" customHeight="1" spans="1:21">
      <c r="A84" s="2">
        <v>81</v>
      </c>
      <c r="B84" s="6">
        <v>91</v>
      </c>
      <c r="C84" s="6" t="s">
        <v>100</v>
      </c>
      <c r="D84" s="22">
        <v>100000</v>
      </c>
      <c r="E84" s="20">
        <v>0</v>
      </c>
      <c r="F84" s="20">
        <v>1150</v>
      </c>
      <c r="G84" s="6">
        <v>101150</v>
      </c>
      <c r="H84" s="22">
        <v>100000</v>
      </c>
      <c r="I84" s="20">
        <v>0</v>
      </c>
      <c r="J84" s="20">
        <v>1150</v>
      </c>
      <c r="K84" s="20">
        <v>101150</v>
      </c>
      <c r="L84" s="20">
        <v>0</v>
      </c>
      <c r="M84" s="20">
        <v>0</v>
      </c>
      <c r="N84" s="21">
        <v>0</v>
      </c>
      <c r="O84" s="20">
        <v>0</v>
      </c>
      <c r="P84" s="24" t="s">
        <v>400</v>
      </c>
      <c r="Q84" s="21" t="s">
        <v>309</v>
      </c>
      <c r="R84" s="21" t="s">
        <v>310</v>
      </c>
      <c r="S84" s="24" t="s">
        <v>309</v>
      </c>
      <c r="T84" s="24"/>
      <c r="U84" s="2"/>
    </row>
    <row r="85" ht="30" customHeight="1" spans="1:21">
      <c r="A85" s="2">
        <v>82</v>
      </c>
      <c r="B85" s="6">
        <v>92</v>
      </c>
      <c r="C85" s="6" t="s">
        <v>101</v>
      </c>
      <c r="D85" s="20">
        <v>144974.22</v>
      </c>
      <c r="E85" s="20">
        <v>488.6</v>
      </c>
      <c r="F85" s="21">
        <v>0</v>
      </c>
      <c r="G85" s="6">
        <v>145462.82</v>
      </c>
      <c r="H85" s="20">
        <v>144974.22</v>
      </c>
      <c r="I85" s="20">
        <v>488.6</v>
      </c>
      <c r="J85" s="21">
        <v>0</v>
      </c>
      <c r="K85" s="20">
        <v>145462.82</v>
      </c>
      <c r="L85" s="20">
        <v>0</v>
      </c>
      <c r="M85" s="20">
        <v>0</v>
      </c>
      <c r="N85" s="21">
        <v>0</v>
      </c>
      <c r="O85" s="20">
        <v>0</v>
      </c>
      <c r="P85" s="24" t="s">
        <v>401</v>
      </c>
      <c r="Q85" s="21" t="s">
        <v>309</v>
      </c>
      <c r="R85" s="21" t="s">
        <v>310</v>
      </c>
      <c r="S85" s="24" t="s">
        <v>309</v>
      </c>
      <c r="T85" s="24"/>
      <c r="U85" s="2"/>
    </row>
    <row r="86" ht="30" customHeight="1" spans="1:21">
      <c r="A86" s="2">
        <v>83</v>
      </c>
      <c r="B86" s="6">
        <v>94</v>
      </c>
      <c r="C86" s="6" t="s">
        <v>103</v>
      </c>
      <c r="D86" s="20">
        <v>49430</v>
      </c>
      <c r="E86" s="20">
        <v>4238.62</v>
      </c>
      <c r="F86" s="21">
        <v>0</v>
      </c>
      <c r="G86" s="6">
        <v>53668.62</v>
      </c>
      <c r="H86" s="22">
        <v>49430</v>
      </c>
      <c r="I86" s="20">
        <v>4238.62</v>
      </c>
      <c r="J86" s="20">
        <v>0</v>
      </c>
      <c r="K86" s="20">
        <v>53668.62</v>
      </c>
      <c r="L86" s="20">
        <v>0</v>
      </c>
      <c r="M86" s="20">
        <v>0</v>
      </c>
      <c r="N86" s="21">
        <v>0</v>
      </c>
      <c r="O86" s="20">
        <v>0</v>
      </c>
      <c r="P86" s="24" t="s">
        <v>402</v>
      </c>
      <c r="Q86" s="21" t="s">
        <v>309</v>
      </c>
      <c r="R86" s="21" t="s">
        <v>310</v>
      </c>
      <c r="S86" s="24" t="s">
        <v>309</v>
      </c>
      <c r="T86" s="24" t="s">
        <v>403</v>
      </c>
      <c r="U86" s="2"/>
    </row>
    <row r="87" ht="30" customHeight="1" spans="1:21">
      <c r="A87" s="2">
        <v>84</v>
      </c>
      <c r="B87" s="6">
        <v>95</v>
      </c>
      <c r="C87" s="6" t="s">
        <v>104</v>
      </c>
      <c r="D87" s="20">
        <v>38661.1</v>
      </c>
      <c r="E87" s="20">
        <v>1765.8</v>
      </c>
      <c r="F87" s="21">
        <v>0</v>
      </c>
      <c r="G87" s="6">
        <v>40426.9</v>
      </c>
      <c r="H87" s="20">
        <v>38661.1</v>
      </c>
      <c r="I87" s="20">
        <v>798.4</v>
      </c>
      <c r="J87" s="20">
        <v>0</v>
      </c>
      <c r="K87" s="20">
        <v>39459.5</v>
      </c>
      <c r="L87" s="20">
        <v>0</v>
      </c>
      <c r="M87" s="20">
        <v>967.4</v>
      </c>
      <c r="N87" s="21">
        <v>0</v>
      </c>
      <c r="O87" s="20">
        <v>967.400000000001</v>
      </c>
      <c r="P87" s="24" t="s">
        <v>404</v>
      </c>
      <c r="Q87" s="21" t="s">
        <v>309</v>
      </c>
      <c r="R87" s="21" t="s">
        <v>310</v>
      </c>
      <c r="S87" s="24" t="s">
        <v>309</v>
      </c>
      <c r="T87" s="24" t="s">
        <v>405</v>
      </c>
      <c r="U87" s="2"/>
    </row>
    <row r="88" ht="30" customHeight="1" spans="1:21">
      <c r="A88" s="2">
        <v>85</v>
      </c>
      <c r="B88" s="6">
        <v>96</v>
      </c>
      <c r="C88" s="6" t="s">
        <v>105</v>
      </c>
      <c r="D88" s="20">
        <v>300000</v>
      </c>
      <c r="E88" s="20">
        <v>33442.5</v>
      </c>
      <c r="F88" s="21">
        <v>0</v>
      </c>
      <c r="G88" s="6">
        <v>333442.5</v>
      </c>
      <c r="H88" s="22">
        <v>300000</v>
      </c>
      <c r="I88" s="20">
        <v>25042.5</v>
      </c>
      <c r="J88" s="20">
        <v>0</v>
      </c>
      <c r="K88" s="20">
        <v>325042.5</v>
      </c>
      <c r="L88" s="20">
        <v>0</v>
      </c>
      <c r="M88" s="20">
        <v>8400</v>
      </c>
      <c r="N88" s="21">
        <v>0</v>
      </c>
      <c r="O88" s="20">
        <v>8400</v>
      </c>
      <c r="P88" s="24" t="s">
        <v>406</v>
      </c>
      <c r="Q88" s="21" t="s">
        <v>309</v>
      </c>
      <c r="R88" s="21" t="s">
        <v>310</v>
      </c>
      <c r="S88" s="24" t="s">
        <v>309</v>
      </c>
      <c r="T88" s="24" t="s">
        <v>407</v>
      </c>
      <c r="U88" s="2"/>
    </row>
    <row r="89" ht="30" customHeight="1" spans="1:21">
      <c r="A89" s="2">
        <v>86</v>
      </c>
      <c r="B89" s="6">
        <v>97</v>
      </c>
      <c r="C89" s="6" t="s">
        <v>106</v>
      </c>
      <c r="D89" s="20">
        <v>191045.84</v>
      </c>
      <c r="E89" s="20">
        <v>14476.5</v>
      </c>
      <c r="F89" s="21">
        <v>0</v>
      </c>
      <c r="G89" s="6">
        <v>205522.34</v>
      </c>
      <c r="H89" s="20">
        <v>191045.84</v>
      </c>
      <c r="I89" s="20">
        <v>14476.5</v>
      </c>
      <c r="J89" s="20">
        <v>0</v>
      </c>
      <c r="K89" s="20">
        <v>205522.34</v>
      </c>
      <c r="L89" s="20">
        <v>0</v>
      </c>
      <c r="M89" s="20">
        <v>0</v>
      </c>
      <c r="N89" s="21">
        <v>0</v>
      </c>
      <c r="O89" s="20">
        <v>0</v>
      </c>
      <c r="P89" s="24" t="s">
        <v>408</v>
      </c>
      <c r="Q89" s="21" t="s">
        <v>309</v>
      </c>
      <c r="R89" s="21" t="s">
        <v>310</v>
      </c>
      <c r="S89" s="24" t="s">
        <v>309</v>
      </c>
      <c r="T89" s="24"/>
      <c r="U89" s="2"/>
    </row>
    <row r="90" ht="30" customHeight="1" spans="1:21">
      <c r="A90" s="2">
        <v>87</v>
      </c>
      <c r="B90" s="6">
        <v>102</v>
      </c>
      <c r="C90" s="6" t="s">
        <v>111</v>
      </c>
      <c r="D90" s="20">
        <v>43224.38</v>
      </c>
      <c r="E90" s="20">
        <v>0</v>
      </c>
      <c r="F90" s="21">
        <v>0</v>
      </c>
      <c r="G90" s="6">
        <v>43224.38</v>
      </c>
      <c r="H90" s="22">
        <v>43224.38</v>
      </c>
      <c r="I90" s="20">
        <v>0</v>
      </c>
      <c r="J90" s="20">
        <v>0</v>
      </c>
      <c r="K90" s="20">
        <v>43224.38</v>
      </c>
      <c r="L90" s="20">
        <v>0</v>
      </c>
      <c r="M90" s="20">
        <v>0</v>
      </c>
      <c r="N90" s="21">
        <v>0</v>
      </c>
      <c r="O90" s="20">
        <v>0</v>
      </c>
      <c r="P90" s="24" t="s">
        <v>409</v>
      </c>
      <c r="Q90" s="21" t="s">
        <v>309</v>
      </c>
      <c r="R90" s="21" t="s">
        <v>310</v>
      </c>
      <c r="S90" s="24" t="s">
        <v>309</v>
      </c>
      <c r="T90" s="24"/>
      <c r="U90" s="2"/>
    </row>
    <row r="91" ht="30" customHeight="1" spans="1:21">
      <c r="A91" s="2">
        <v>88</v>
      </c>
      <c r="B91" s="6">
        <v>104</v>
      </c>
      <c r="C91" s="6" t="s">
        <v>113</v>
      </c>
      <c r="D91" s="20">
        <v>61250</v>
      </c>
      <c r="E91" s="20">
        <v>0</v>
      </c>
      <c r="F91" s="21">
        <v>666</v>
      </c>
      <c r="G91" s="6">
        <v>61916</v>
      </c>
      <c r="H91" s="22">
        <v>61250</v>
      </c>
      <c r="I91" s="20">
        <v>0</v>
      </c>
      <c r="J91" s="20">
        <v>666</v>
      </c>
      <c r="K91" s="20">
        <v>61916</v>
      </c>
      <c r="L91" s="20">
        <v>0</v>
      </c>
      <c r="M91" s="20">
        <v>0</v>
      </c>
      <c r="N91" s="21">
        <v>0</v>
      </c>
      <c r="O91" s="20">
        <v>0</v>
      </c>
      <c r="P91" s="24" t="s">
        <v>410</v>
      </c>
      <c r="Q91" s="21" t="s">
        <v>309</v>
      </c>
      <c r="R91" s="21" t="s">
        <v>310</v>
      </c>
      <c r="S91" s="3" t="s">
        <v>309</v>
      </c>
      <c r="T91" s="24" t="s">
        <v>411</v>
      </c>
      <c r="U91" s="2"/>
    </row>
    <row r="92" ht="30" customHeight="1" spans="1:21">
      <c r="A92" s="2">
        <v>89</v>
      </c>
      <c r="B92" s="6">
        <v>105</v>
      </c>
      <c r="C92" s="6" t="s">
        <v>114</v>
      </c>
      <c r="D92" s="20">
        <v>438527.2</v>
      </c>
      <c r="E92" s="20">
        <v>22178.5</v>
      </c>
      <c r="F92" s="21">
        <v>0</v>
      </c>
      <c r="G92" s="6">
        <v>460705.7</v>
      </c>
      <c r="H92" s="22">
        <v>438527.2</v>
      </c>
      <c r="I92" s="20">
        <v>22178.5</v>
      </c>
      <c r="J92" s="20">
        <v>0</v>
      </c>
      <c r="K92" s="20">
        <v>460705.7</v>
      </c>
      <c r="L92" s="20">
        <v>0</v>
      </c>
      <c r="M92" s="20">
        <v>0</v>
      </c>
      <c r="N92" s="21">
        <v>0</v>
      </c>
      <c r="O92" s="20">
        <v>0</v>
      </c>
      <c r="P92" s="24" t="s">
        <v>412</v>
      </c>
      <c r="Q92" s="21" t="s">
        <v>309</v>
      </c>
      <c r="R92" s="21" t="s">
        <v>310</v>
      </c>
      <c r="S92" s="3" t="s">
        <v>309</v>
      </c>
      <c r="T92" s="24" t="s">
        <v>411</v>
      </c>
      <c r="U92" s="2"/>
    </row>
    <row r="93" ht="30" customHeight="1" spans="1:21">
      <c r="A93" s="2">
        <v>90</v>
      </c>
      <c r="B93" s="6">
        <v>106</v>
      </c>
      <c r="C93" s="6" t="s">
        <v>115</v>
      </c>
      <c r="D93" s="20">
        <v>66801</v>
      </c>
      <c r="E93" s="20">
        <v>10500</v>
      </c>
      <c r="F93" s="21">
        <v>718</v>
      </c>
      <c r="G93" s="6">
        <v>78019</v>
      </c>
      <c r="H93" s="22">
        <v>66801</v>
      </c>
      <c r="I93" s="20">
        <v>4781.28</v>
      </c>
      <c r="J93" s="20">
        <v>718</v>
      </c>
      <c r="K93" s="20">
        <v>72300.28</v>
      </c>
      <c r="L93" s="20">
        <v>0</v>
      </c>
      <c r="M93" s="20">
        <v>5718.72</v>
      </c>
      <c r="N93" s="21">
        <v>0</v>
      </c>
      <c r="O93" s="20">
        <v>5718.72</v>
      </c>
      <c r="P93" s="24" t="s">
        <v>413</v>
      </c>
      <c r="Q93" s="21" t="s">
        <v>309</v>
      </c>
      <c r="R93" s="21" t="s">
        <v>310</v>
      </c>
      <c r="S93" s="3" t="s">
        <v>309</v>
      </c>
      <c r="T93" s="24" t="s">
        <v>414</v>
      </c>
      <c r="U93" s="2"/>
    </row>
    <row r="94" ht="30" customHeight="1" spans="1:21">
      <c r="A94" s="2">
        <v>91</v>
      </c>
      <c r="B94" s="6">
        <v>108</v>
      </c>
      <c r="C94" s="6" t="s">
        <v>117</v>
      </c>
      <c r="D94" s="20">
        <v>92921.27</v>
      </c>
      <c r="E94" s="20">
        <v>19704.93</v>
      </c>
      <c r="F94" s="21">
        <v>0</v>
      </c>
      <c r="G94" s="6">
        <v>112626.2</v>
      </c>
      <c r="H94" s="22">
        <v>92921.27</v>
      </c>
      <c r="I94" s="20">
        <v>6976.06</v>
      </c>
      <c r="J94" s="20">
        <v>0</v>
      </c>
      <c r="K94" s="20">
        <v>99897.33</v>
      </c>
      <c r="L94" s="20">
        <v>0</v>
      </c>
      <c r="M94" s="20">
        <v>12728.87</v>
      </c>
      <c r="N94" s="21">
        <v>0</v>
      </c>
      <c r="O94" s="20">
        <v>12728.87</v>
      </c>
      <c r="P94" s="24" t="s">
        <v>415</v>
      </c>
      <c r="Q94" s="21" t="s">
        <v>309</v>
      </c>
      <c r="R94" s="21" t="s">
        <v>310</v>
      </c>
      <c r="S94" s="3" t="s">
        <v>309</v>
      </c>
      <c r="T94" s="24"/>
      <c r="U94" s="2"/>
    </row>
    <row r="95" ht="30" customHeight="1" spans="1:21">
      <c r="A95" s="2">
        <v>92</v>
      </c>
      <c r="B95" s="6">
        <v>109</v>
      </c>
      <c r="C95" s="6" t="s">
        <v>118</v>
      </c>
      <c r="D95" s="20">
        <v>37274.4</v>
      </c>
      <c r="E95" s="20">
        <v>3747.3</v>
      </c>
      <c r="F95" s="21">
        <v>0</v>
      </c>
      <c r="G95" s="6">
        <v>41021.7</v>
      </c>
      <c r="H95" s="22">
        <v>37274.4</v>
      </c>
      <c r="I95" s="20">
        <v>2713.58</v>
      </c>
      <c r="J95" s="20">
        <v>0</v>
      </c>
      <c r="K95" s="20">
        <v>39987.98</v>
      </c>
      <c r="L95" s="20">
        <v>0</v>
      </c>
      <c r="M95" s="20">
        <v>1033.72</v>
      </c>
      <c r="N95" s="21">
        <v>0</v>
      </c>
      <c r="O95" s="20">
        <v>1033.72</v>
      </c>
      <c r="P95" s="24" t="s">
        <v>416</v>
      </c>
      <c r="Q95" s="21" t="s">
        <v>309</v>
      </c>
      <c r="R95" s="21" t="s">
        <v>310</v>
      </c>
      <c r="S95" s="3" t="s">
        <v>309</v>
      </c>
      <c r="T95" s="24"/>
      <c r="U95" s="2"/>
    </row>
    <row r="96" ht="30" customHeight="1" spans="1:21">
      <c r="A96" s="2">
        <v>93</v>
      </c>
      <c r="B96" s="6">
        <v>111</v>
      </c>
      <c r="C96" s="6" t="s">
        <v>120</v>
      </c>
      <c r="D96" s="7">
        <v>94873</v>
      </c>
      <c r="E96" s="7">
        <v>0</v>
      </c>
      <c r="F96" s="13">
        <v>0</v>
      </c>
      <c r="G96" s="6">
        <v>94873</v>
      </c>
      <c r="H96" s="9">
        <v>93800</v>
      </c>
      <c r="I96" s="7">
        <v>0</v>
      </c>
      <c r="J96" s="7">
        <v>1073</v>
      </c>
      <c r="K96" s="7">
        <v>94873</v>
      </c>
      <c r="L96" s="7">
        <v>1073</v>
      </c>
      <c r="M96" s="7">
        <v>0</v>
      </c>
      <c r="N96" s="13">
        <v>-1073</v>
      </c>
      <c r="O96" s="7">
        <v>0</v>
      </c>
      <c r="P96" s="14" t="s">
        <v>417</v>
      </c>
      <c r="Q96" s="13" t="s">
        <v>310</v>
      </c>
      <c r="R96" s="13" t="s">
        <v>310</v>
      </c>
      <c r="S96" s="14" t="s">
        <v>309</v>
      </c>
      <c r="T96" s="14"/>
      <c r="U96" s="2" t="s">
        <v>418</v>
      </c>
    </row>
    <row r="97" ht="30" customHeight="1" spans="1:21">
      <c r="A97" s="2">
        <v>94</v>
      </c>
      <c r="B97" s="6">
        <v>112</v>
      </c>
      <c r="C97" s="6" t="s">
        <v>121</v>
      </c>
      <c r="D97" s="9">
        <v>60877</v>
      </c>
      <c r="E97" s="7">
        <v>1850.93</v>
      </c>
      <c r="F97" s="7">
        <v>660</v>
      </c>
      <c r="G97" s="6">
        <v>63387.93</v>
      </c>
      <c r="H97" s="9">
        <v>60877</v>
      </c>
      <c r="I97" s="7">
        <v>1850.93</v>
      </c>
      <c r="J97" s="7">
        <v>660</v>
      </c>
      <c r="K97" s="7">
        <v>63387.93</v>
      </c>
      <c r="L97" s="7">
        <v>0</v>
      </c>
      <c r="M97" s="7">
        <v>0</v>
      </c>
      <c r="N97" s="13">
        <v>0</v>
      </c>
      <c r="O97" s="7">
        <v>0</v>
      </c>
      <c r="P97" s="14" t="s">
        <v>419</v>
      </c>
      <c r="Q97" s="13" t="s">
        <v>310</v>
      </c>
      <c r="R97" s="13" t="s">
        <v>310</v>
      </c>
      <c r="S97" s="14" t="s">
        <v>309</v>
      </c>
      <c r="T97" s="14"/>
      <c r="U97" s="2"/>
    </row>
    <row r="98" ht="30" customHeight="1" spans="1:21">
      <c r="A98" s="2">
        <v>95</v>
      </c>
      <c r="B98" s="6">
        <v>113</v>
      </c>
      <c r="C98" s="6" t="s">
        <v>122</v>
      </c>
      <c r="D98" s="7">
        <v>281984</v>
      </c>
      <c r="E98" s="7">
        <v>30000</v>
      </c>
      <c r="F98" s="13">
        <v>0</v>
      </c>
      <c r="G98" s="6">
        <v>311984</v>
      </c>
      <c r="H98" s="9">
        <v>279240</v>
      </c>
      <c r="I98" s="7">
        <v>6743.65</v>
      </c>
      <c r="J98" s="7">
        <v>0</v>
      </c>
      <c r="K98" s="7">
        <v>285983.65</v>
      </c>
      <c r="L98" s="7">
        <v>2744</v>
      </c>
      <c r="M98" s="7">
        <v>23256.35</v>
      </c>
      <c r="N98" s="13">
        <v>0</v>
      </c>
      <c r="O98" s="7">
        <v>26000.35</v>
      </c>
      <c r="P98" s="14" t="s">
        <v>420</v>
      </c>
      <c r="Q98" s="13" t="s">
        <v>310</v>
      </c>
      <c r="R98" s="13" t="s">
        <v>310</v>
      </c>
      <c r="S98" s="14" t="s">
        <v>309</v>
      </c>
      <c r="T98" s="14"/>
      <c r="U98" s="2"/>
    </row>
    <row r="99" ht="30" customHeight="1" spans="1:21">
      <c r="A99" s="2">
        <v>96</v>
      </c>
      <c r="B99" s="6">
        <v>114</v>
      </c>
      <c r="C99" s="6" t="s">
        <v>123</v>
      </c>
      <c r="D99" s="7">
        <v>71400</v>
      </c>
      <c r="E99" s="7">
        <v>1461</v>
      </c>
      <c r="F99" s="13">
        <v>0</v>
      </c>
      <c r="G99" s="6">
        <v>72861</v>
      </c>
      <c r="H99" s="9">
        <v>71400</v>
      </c>
      <c r="I99" s="7">
        <v>1461</v>
      </c>
      <c r="J99" s="7">
        <v>0</v>
      </c>
      <c r="K99" s="7">
        <v>72861</v>
      </c>
      <c r="L99" s="7">
        <v>0</v>
      </c>
      <c r="M99" s="7">
        <v>0</v>
      </c>
      <c r="N99" s="13">
        <v>0</v>
      </c>
      <c r="O99" s="7">
        <v>0</v>
      </c>
      <c r="P99" s="14" t="s">
        <v>421</v>
      </c>
      <c r="Q99" s="13" t="s">
        <v>310</v>
      </c>
      <c r="R99" s="13" t="s">
        <v>310</v>
      </c>
      <c r="S99" s="14" t="s">
        <v>309</v>
      </c>
      <c r="T99" s="14"/>
      <c r="U99" s="2"/>
    </row>
    <row r="100" ht="30" customHeight="1" spans="1:21">
      <c r="A100" s="2">
        <v>97</v>
      </c>
      <c r="B100" s="6">
        <v>115</v>
      </c>
      <c r="C100" s="6" t="s">
        <v>124</v>
      </c>
      <c r="D100" s="7">
        <v>509308</v>
      </c>
      <c r="E100" s="7">
        <v>0</v>
      </c>
      <c r="F100" s="13">
        <v>0</v>
      </c>
      <c r="G100" s="6">
        <v>509308</v>
      </c>
      <c r="H100" s="9">
        <v>509308</v>
      </c>
      <c r="I100" s="7">
        <v>0</v>
      </c>
      <c r="J100" s="7">
        <v>0</v>
      </c>
      <c r="K100" s="7">
        <v>509308</v>
      </c>
      <c r="L100" s="7">
        <v>0</v>
      </c>
      <c r="M100" s="7">
        <v>0</v>
      </c>
      <c r="N100" s="13">
        <v>0</v>
      </c>
      <c r="O100" s="7">
        <v>0</v>
      </c>
      <c r="P100" s="14" t="s">
        <v>422</v>
      </c>
      <c r="Q100" s="13" t="s">
        <v>310</v>
      </c>
      <c r="R100" s="13" t="s">
        <v>310</v>
      </c>
      <c r="S100" s="14" t="s">
        <v>309</v>
      </c>
      <c r="T100" s="14"/>
      <c r="U100" s="2"/>
    </row>
    <row r="101" ht="30" customHeight="1" spans="1:21">
      <c r="A101" s="2">
        <v>98</v>
      </c>
      <c r="B101" s="6">
        <v>116</v>
      </c>
      <c r="C101" s="6" t="s">
        <v>125</v>
      </c>
      <c r="D101" s="7">
        <v>297405</v>
      </c>
      <c r="E101" s="7">
        <v>21710.56</v>
      </c>
      <c r="F101" s="13">
        <v>0</v>
      </c>
      <c r="G101" s="6">
        <v>319115.56</v>
      </c>
      <c r="H101" s="9">
        <v>294299.5</v>
      </c>
      <c r="I101" s="7">
        <v>12090.37</v>
      </c>
      <c r="J101" s="7">
        <v>0</v>
      </c>
      <c r="K101" s="7">
        <v>306389.87</v>
      </c>
      <c r="L101" s="7">
        <v>3105.5</v>
      </c>
      <c r="M101" s="7">
        <v>9620.19</v>
      </c>
      <c r="N101" s="13">
        <v>0</v>
      </c>
      <c r="O101" s="7">
        <v>12725.69</v>
      </c>
      <c r="P101" s="14" t="s">
        <v>423</v>
      </c>
      <c r="Q101" s="13" t="s">
        <v>310</v>
      </c>
      <c r="R101" s="13" t="s">
        <v>310</v>
      </c>
      <c r="S101" s="14" t="s">
        <v>309</v>
      </c>
      <c r="T101" s="14"/>
      <c r="U101" s="2"/>
    </row>
    <row r="102" ht="30" customHeight="1" spans="1:21">
      <c r="A102" s="2">
        <v>99</v>
      </c>
      <c r="B102" s="6">
        <v>117</v>
      </c>
      <c r="C102" s="6" t="s">
        <v>126</v>
      </c>
      <c r="D102" s="7">
        <v>323258</v>
      </c>
      <c r="E102" s="7">
        <v>11314</v>
      </c>
      <c r="F102" s="13">
        <v>0</v>
      </c>
      <c r="G102" s="6">
        <v>334572</v>
      </c>
      <c r="H102" s="9">
        <v>317200</v>
      </c>
      <c r="I102" s="7">
        <v>11314</v>
      </c>
      <c r="J102" s="7">
        <v>6058</v>
      </c>
      <c r="K102" s="7">
        <v>334572</v>
      </c>
      <c r="L102" s="7">
        <v>6058</v>
      </c>
      <c r="M102" s="7">
        <v>0</v>
      </c>
      <c r="N102" s="13">
        <v>-6058</v>
      </c>
      <c r="O102" s="7">
        <v>0</v>
      </c>
      <c r="P102" s="14" t="s">
        <v>424</v>
      </c>
      <c r="Q102" s="13" t="s">
        <v>310</v>
      </c>
      <c r="R102" s="13" t="s">
        <v>310</v>
      </c>
      <c r="S102" s="14" t="s">
        <v>309</v>
      </c>
      <c r="T102" s="14"/>
      <c r="U102" s="2"/>
    </row>
    <row r="103" ht="30" customHeight="1" spans="1:21">
      <c r="A103" s="2">
        <v>100</v>
      </c>
      <c r="B103" s="6">
        <v>118</v>
      </c>
      <c r="C103" s="6" t="s">
        <v>127</v>
      </c>
      <c r="D103" s="7">
        <v>40000</v>
      </c>
      <c r="E103" s="7">
        <v>1000</v>
      </c>
      <c r="F103" s="13">
        <v>0</v>
      </c>
      <c r="G103" s="6">
        <v>41000</v>
      </c>
      <c r="H103" s="9">
        <v>40000</v>
      </c>
      <c r="I103" s="7">
        <v>1000</v>
      </c>
      <c r="J103" s="7">
        <v>0</v>
      </c>
      <c r="K103" s="7">
        <v>41000</v>
      </c>
      <c r="L103" s="7">
        <v>0</v>
      </c>
      <c r="M103" s="7">
        <v>0</v>
      </c>
      <c r="N103" s="13">
        <v>0</v>
      </c>
      <c r="O103" s="7">
        <v>0</v>
      </c>
      <c r="P103" s="14" t="s">
        <v>425</v>
      </c>
      <c r="Q103" s="13" t="s">
        <v>310</v>
      </c>
      <c r="R103" s="13" t="s">
        <v>310</v>
      </c>
      <c r="S103" s="14" t="s">
        <v>309</v>
      </c>
      <c r="T103" s="14"/>
      <c r="U103" s="2"/>
    </row>
    <row r="104" ht="30" customHeight="1" spans="1:21">
      <c r="A104" s="2">
        <v>101</v>
      </c>
      <c r="B104" s="6">
        <v>119</v>
      </c>
      <c r="C104" s="6" t="s">
        <v>128</v>
      </c>
      <c r="D104" s="7">
        <v>69938.155</v>
      </c>
      <c r="E104" s="7">
        <v>10256.4303</v>
      </c>
      <c r="F104" s="13">
        <v>0</v>
      </c>
      <c r="G104" s="23">
        <v>80194.5853</v>
      </c>
      <c r="H104" s="9">
        <v>69938.15</v>
      </c>
      <c r="I104" s="7">
        <v>5385.24</v>
      </c>
      <c r="J104" s="7">
        <v>0</v>
      </c>
      <c r="K104" s="7">
        <v>75323.39</v>
      </c>
      <c r="L104" s="7">
        <v>0.00500000000465661</v>
      </c>
      <c r="M104" s="7">
        <v>4871.1903</v>
      </c>
      <c r="N104" s="13">
        <v>0</v>
      </c>
      <c r="O104" s="7">
        <v>4871.1953</v>
      </c>
      <c r="P104" s="14" t="s">
        <v>426</v>
      </c>
      <c r="Q104" s="13" t="s">
        <v>310</v>
      </c>
      <c r="R104" s="13" t="s">
        <v>310</v>
      </c>
      <c r="S104" s="14" t="s">
        <v>309</v>
      </c>
      <c r="T104" s="25" t="s">
        <v>405</v>
      </c>
      <c r="U104" s="2"/>
    </row>
    <row r="105" ht="30" customHeight="1" spans="1:21">
      <c r="A105" s="2">
        <v>102</v>
      </c>
      <c r="B105" s="6">
        <v>120</v>
      </c>
      <c r="C105" s="6" t="s">
        <v>129</v>
      </c>
      <c r="D105" s="7">
        <v>200552</v>
      </c>
      <c r="E105" s="7">
        <v>200552</v>
      </c>
      <c r="F105" s="13">
        <v>0</v>
      </c>
      <c r="G105" s="6">
        <v>401104</v>
      </c>
      <c r="H105" s="9">
        <v>198500</v>
      </c>
      <c r="I105" s="7">
        <v>7040.32</v>
      </c>
      <c r="J105" s="7">
        <v>2052.49</v>
      </c>
      <c r="K105" s="7">
        <v>207592.81</v>
      </c>
      <c r="L105" s="7">
        <v>2052</v>
      </c>
      <c r="M105" s="7">
        <v>193511.68</v>
      </c>
      <c r="N105" s="13">
        <v>-2052.49</v>
      </c>
      <c r="O105" s="7">
        <v>193511.19</v>
      </c>
      <c r="P105" s="14" t="s">
        <v>427</v>
      </c>
      <c r="Q105" s="13" t="s">
        <v>310</v>
      </c>
      <c r="R105" s="13" t="s">
        <v>310</v>
      </c>
      <c r="S105" s="14" t="s">
        <v>309</v>
      </c>
      <c r="T105" s="14"/>
      <c r="U105" s="2"/>
    </row>
    <row r="106" ht="30" customHeight="1" spans="1:21">
      <c r="A106" s="2">
        <v>103</v>
      </c>
      <c r="B106" s="6">
        <v>121</v>
      </c>
      <c r="C106" s="6" t="s">
        <v>130</v>
      </c>
      <c r="D106" s="7">
        <v>22000</v>
      </c>
      <c r="E106" s="7">
        <v>0</v>
      </c>
      <c r="F106" s="13">
        <v>175</v>
      </c>
      <c r="G106" s="6">
        <v>22175</v>
      </c>
      <c r="H106" s="9">
        <v>22000</v>
      </c>
      <c r="I106" s="7">
        <v>0</v>
      </c>
      <c r="J106" s="7">
        <v>175</v>
      </c>
      <c r="K106" s="7">
        <v>22175</v>
      </c>
      <c r="L106" s="7">
        <v>0</v>
      </c>
      <c r="M106" s="7">
        <v>0</v>
      </c>
      <c r="N106" s="13">
        <v>0</v>
      </c>
      <c r="O106" s="7">
        <v>0</v>
      </c>
      <c r="P106" s="14" t="s">
        <v>428</v>
      </c>
      <c r="Q106" s="13" t="s">
        <v>310</v>
      </c>
      <c r="R106" s="13" t="s">
        <v>310</v>
      </c>
      <c r="S106" s="14" t="s">
        <v>309</v>
      </c>
      <c r="T106" s="14"/>
      <c r="U106" s="2"/>
    </row>
    <row r="107" ht="30" customHeight="1" spans="1:21">
      <c r="A107" s="2">
        <v>104</v>
      </c>
      <c r="B107" s="6">
        <v>122</v>
      </c>
      <c r="C107" s="6" t="s">
        <v>131</v>
      </c>
      <c r="D107" s="7">
        <v>127331</v>
      </c>
      <c r="E107" s="7">
        <v>6048</v>
      </c>
      <c r="F107" s="13">
        <v>0</v>
      </c>
      <c r="G107" s="6">
        <v>133379</v>
      </c>
      <c r="H107" s="9">
        <v>127331</v>
      </c>
      <c r="I107" s="7">
        <v>6048</v>
      </c>
      <c r="J107" s="7">
        <v>0</v>
      </c>
      <c r="K107" s="7">
        <v>133379</v>
      </c>
      <c r="L107" s="7">
        <v>0</v>
      </c>
      <c r="M107" s="7">
        <v>0</v>
      </c>
      <c r="N107" s="13">
        <v>0</v>
      </c>
      <c r="O107" s="7">
        <v>0</v>
      </c>
      <c r="P107" s="14" t="s">
        <v>429</v>
      </c>
      <c r="Q107" s="13" t="s">
        <v>310</v>
      </c>
      <c r="R107" s="13" t="s">
        <v>310</v>
      </c>
      <c r="S107" s="14" t="s">
        <v>309</v>
      </c>
      <c r="T107" s="14"/>
      <c r="U107" s="2"/>
    </row>
    <row r="108" ht="30" customHeight="1" spans="1:21">
      <c r="A108" s="2">
        <v>105</v>
      </c>
      <c r="B108" s="6">
        <v>123</v>
      </c>
      <c r="C108" s="6" t="s">
        <v>132</v>
      </c>
      <c r="D108" s="7">
        <v>83667.48</v>
      </c>
      <c r="E108" s="7">
        <v>0</v>
      </c>
      <c r="F108" s="13">
        <v>1916</v>
      </c>
      <c r="G108" s="6">
        <v>85583.48</v>
      </c>
      <c r="H108" s="9">
        <v>83667.48</v>
      </c>
      <c r="I108" s="7">
        <v>0</v>
      </c>
      <c r="J108" s="7">
        <v>1916</v>
      </c>
      <c r="K108" s="7">
        <v>85583.48</v>
      </c>
      <c r="L108" s="7">
        <v>0</v>
      </c>
      <c r="M108" s="7">
        <v>0</v>
      </c>
      <c r="N108" s="13">
        <v>0</v>
      </c>
      <c r="O108" s="7">
        <v>0</v>
      </c>
      <c r="P108" s="14" t="s">
        <v>430</v>
      </c>
      <c r="Q108" s="13" t="s">
        <v>310</v>
      </c>
      <c r="R108" s="13" t="s">
        <v>310</v>
      </c>
      <c r="S108" s="14" t="s">
        <v>309</v>
      </c>
      <c r="T108" s="14"/>
      <c r="U108" s="2"/>
    </row>
    <row r="109" ht="30" customHeight="1" spans="1:21">
      <c r="A109" s="2">
        <v>106</v>
      </c>
      <c r="B109" s="6">
        <v>126</v>
      </c>
      <c r="C109" s="6" t="s">
        <v>136</v>
      </c>
      <c r="D109" s="6">
        <v>81476.71</v>
      </c>
      <c r="E109" s="6">
        <v>58662</v>
      </c>
      <c r="F109" s="6">
        <v>0</v>
      </c>
      <c r="G109" s="6">
        <v>140138.71</v>
      </c>
      <c r="H109" s="9">
        <v>81476.71</v>
      </c>
      <c r="I109" s="7">
        <v>6002.8</v>
      </c>
      <c r="J109" s="7">
        <v>0</v>
      </c>
      <c r="K109" s="7">
        <v>87479.51</v>
      </c>
      <c r="L109" s="7">
        <v>0</v>
      </c>
      <c r="M109" s="7">
        <v>52659.2</v>
      </c>
      <c r="N109" s="13">
        <v>0</v>
      </c>
      <c r="O109" s="7">
        <v>52659.2</v>
      </c>
      <c r="P109" s="6" t="s">
        <v>431</v>
      </c>
      <c r="Q109" s="13" t="s">
        <v>310</v>
      </c>
      <c r="R109" s="13" t="s">
        <v>310</v>
      </c>
      <c r="S109" s="14" t="s">
        <v>309</v>
      </c>
      <c r="T109" s="25" t="s">
        <v>405</v>
      </c>
      <c r="U109" s="2"/>
    </row>
    <row r="110" ht="30" customHeight="1" spans="1:21">
      <c r="A110" s="2">
        <v>107</v>
      </c>
      <c r="B110" s="6">
        <v>127</v>
      </c>
      <c r="C110" s="6" t="s">
        <v>137</v>
      </c>
      <c r="D110" s="6">
        <v>6549</v>
      </c>
      <c r="E110" s="6">
        <v>0</v>
      </c>
      <c r="F110" s="6">
        <v>50</v>
      </c>
      <c r="G110" s="6">
        <v>6599</v>
      </c>
      <c r="H110" s="9">
        <v>6549</v>
      </c>
      <c r="I110" s="7">
        <v>0</v>
      </c>
      <c r="J110" s="7">
        <v>50</v>
      </c>
      <c r="K110" s="7">
        <v>6599</v>
      </c>
      <c r="L110" s="7">
        <v>0</v>
      </c>
      <c r="M110" s="7">
        <v>0</v>
      </c>
      <c r="N110" s="13">
        <v>0</v>
      </c>
      <c r="O110" s="7">
        <v>0</v>
      </c>
      <c r="P110" s="6" t="s">
        <v>432</v>
      </c>
      <c r="Q110" s="13" t="s">
        <v>310</v>
      </c>
      <c r="R110" s="13" t="s">
        <v>310</v>
      </c>
      <c r="S110" s="14" t="s">
        <v>309</v>
      </c>
      <c r="T110" s="6" t="s">
        <v>433</v>
      </c>
      <c r="U110" s="2"/>
    </row>
    <row r="111" ht="30" customHeight="1" spans="1:21">
      <c r="A111" s="2">
        <v>108</v>
      </c>
      <c r="B111" s="6">
        <v>128</v>
      </c>
      <c r="C111" s="6" t="s">
        <v>138</v>
      </c>
      <c r="D111" s="6">
        <v>86750</v>
      </c>
      <c r="E111" s="6"/>
      <c r="F111" s="6">
        <v>7000</v>
      </c>
      <c r="G111" s="6">
        <v>93750</v>
      </c>
      <c r="H111" s="9">
        <v>93750</v>
      </c>
      <c r="I111" s="7">
        <v>2378.91</v>
      </c>
      <c r="J111" s="7">
        <v>0</v>
      </c>
      <c r="K111" s="7">
        <v>96128.91</v>
      </c>
      <c r="L111" s="7">
        <v>-7000</v>
      </c>
      <c r="M111" s="7">
        <v>-2378.91</v>
      </c>
      <c r="N111" s="13">
        <v>7000</v>
      </c>
      <c r="O111" s="7">
        <v>-2378.91</v>
      </c>
      <c r="P111" s="6" t="s">
        <v>434</v>
      </c>
      <c r="Q111" s="13" t="s">
        <v>310</v>
      </c>
      <c r="R111" s="13" t="s">
        <v>310</v>
      </c>
      <c r="S111" s="14" t="s">
        <v>309</v>
      </c>
      <c r="T111" s="6"/>
      <c r="U111" s="2"/>
    </row>
    <row r="112" ht="30" customHeight="1" spans="1:21">
      <c r="A112" s="2">
        <v>109</v>
      </c>
      <c r="B112" s="6">
        <v>129</v>
      </c>
      <c r="C112" s="6" t="s">
        <v>139</v>
      </c>
      <c r="D112" s="6">
        <v>14200</v>
      </c>
      <c r="E112" s="6">
        <v>0</v>
      </c>
      <c r="F112" s="6">
        <v>0</v>
      </c>
      <c r="G112" s="6">
        <v>14200</v>
      </c>
      <c r="H112" s="9">
        <v>27200</v>
      </c>
      <c r="I112" s="7">
        <v>0</v>
      </c>
      <c r="J112" s="7">
        <v>0</v>
      </c>
      <c r="K112" s="7">
        <v>27200</v>
      </c>
      <c r="L112" s="7">
        <v>-13000</v>
      </c>
      <c r="M112" s="7">
        <v>0</v>
      </c>
      <c r="N112" s="13">
        <v>0</v>
      </c>
      <c r="O112" s="7">
        <v>-13000</v>
      </c>
      <c r="P112" s="6" t="s">
        <v>435</v>
      </c>
      <c r="Q112" s="13" t="s">
        <v>310</v>
      </c>
      <c r="R112" s="13" t="s">
        <v>310</v>
      </c>
      <c r="S112" s="6" t="s">
        <v>309</v>
      </c>
      <c r="T112" s="6" t="s">
        <v>433</v>
      </c>
      <c r="U112" s="2"/>
    </row>
    <row r="113" ht="30" customHeight="1" spans="1:21">
      <c r="A113" s="2">
        <v>110</v>
      </c>
      <c r="B113" s="6">
        <v>130</v>
      </c>
      <c r="C113" s="6"/>
      <c r="D113" s="6">
        <v>132360</v>
      </c>
      <c r="E113" s="6">
        <v>0</v>
      </c>
      <c r="F113" s="6">
        <v>0</v>
      </c>
      <c r="G113" s="6">
        <v>132360</v>
      </c>
      <c r="H113" s="9">
        <v>132360</v>
      </c>
      <c r="I113" s="7">
        <v>0</v>
      </c>
      <c r="J113" s="7">
        <v>0</v>
      </c>
      <c r="K113" s="7">
        <v>132360</v>
      </c>
      <c r="L113" s="7">
        <v>0</v>
      </c>
      <c r="M113" s="7">
        <v>0</v>
      </c>
      <c r="N113" s="13">
        <v>0</v>
      </c>
      <c r="O113" s="7">
        <v>0</v>
      </c>
      <c r="P113" s="6" t="s">
        <v>435</v>
      </c>
      <c r="Q113" s="13" t="s">
        <v>310</v>
      </c>
      <c r="R113" s="13" t="s">
        <v>310</v>
      </c>
      <c r="S113" s="6" t="s">
        <v>309</v>
      </c>
      <c r="T113" s="6" t="s">
        <v>436</v>
      </c>
      <c r="U113" s="2"/>
    </row>
    <row r="114" ht="30" customHeight="1" spans="1:21">
      <c r="A114" s="2">
        <v>111</v>
      </c>
      <c r="B114" s="6">
        <v>131</v>
      </c>
      <c r="C114" s="6"/>
      <c r="D114" s="6">
        <v>37000</v>
      </c>
      <c r="E114" s="6">
        <v>0</v>
      </c>
      <c r="F114" s="6">
        <v>0</v>
      </c>
      <c r="G114" s="6">
        <v>37000</v>
      </c>
      <c r="H114" s="9">
        <v>37000</v>
      </c>
      <c r="I114" s="7">
        <v>0</v>
      </c>
      <c r="J114" s="7">
        <v>0</v>
      </c>
      <c r="K114" s="7">
        <v>37000</v>
      </c>
      <c r="L114" s="7">
        <v>0</v>
      </c>
      <c r="M114" s="7">
        <v>0</v>
      </c>
      <c r="N114" s="13">
        <v>0</v>
      </c>
      <c r="O114" s="7">
        <v>0</v>
      </c>
      <c r="P114" s="6" t="s">
        <v>435</v>
      </c>
      <c r="Q114" s="13" t="s">
        <v>310</v>
      </c>
      <c r="R114" s="13" t="s">
        <v>310</v>
      </c>
      <c r="S114" s="6" t="s">
        <v>309</v>
      </c>
      <c r="T114" s="6"/>
      <c r="U114" s="2"/>
    </row>
    <row r="115" ht="30" customHeight="1" spans="1:21">
      <c r="A115" s="2">
        <v>112</v>
      </c>
      <c r="B115" s="6">
        <v>133</v>
      </c>
      <c r="C115" s="6"/>
      <c r="D115" s="23">
        <v>50000</v>
      </c>
      <c r="E115" s="6">
        <v>0</v>
      </c>
      <c r="F115" s="6">
        <v>0</v>
      </c>
      <c r="G115" s="6">
        <v>50000</v>
      </c>
      <c r="H115" s="6">
        <v>50000</v>
      </c>
      <c r="I115" s="6">
        <v>0</v>
      </c>
      <c r="J115" s="6">
        <v>0</v>
      </c>
      <c r="K115" s="6">
        <v>50000</v>
      </c>
      <c r="L115" s="6">
        <v>0</v>
      </c>
      <c r="M115" s="6">
        <v>0</v>
      </c>
      <c r="N115" s="6">
        <v>0</v>
      </c>
      <c r="O115" s="6">
        <v>0</v>
      </c>
      <c r="P115" s="6" t="s">
        <v>437</v>
      </c>
      <c r="Q115" s="6" t="s">
        <v>309</v>
      </c>
      <c r="R115" s="13" t="s">
        <v>310</v>
      </c>
      <c r="S115" s="6" t="s">
        <v>309</v>
      </c>
      <c r="T115" s="6"/>
      <c r="U115" s="2" t="s">
        <v>438</v>
      </c>
    </row>
    <row r="116" ht="30" customHeight="1" spans="1:21">
      <c r="A116" s="2">
        <v>113</v>
      </c>
      <c r="B116" s="6">
        <v>134</v>
      </c>
      <c r="C116" s="6"/>
      <c r="D116" s="23">
        <v>8000</v>
      </c>
      <c r="E116" s="6">
        <v>0</v>
      </c>
      <c r="F116" s="6">
        <v>0</v>
      </c>
      <c r="G116" s="6">
        <v>8000</v>
      </c>
      <c r="H116" s="6">
        <v>8000</v>
      </c>
      <c r="I116" s="6">
        <v>0</v>
      </c>
      <c r="J116" s="6">
        <v>0</v>
      </c>
      <c r="K116" s="6">
        <v>8000</v>
      </c>
      <c r="L116" s="6">
        <v>0</v>
      </c>
      <c r="M116" s="6">
        <v>0</v>
      </c>
      <c r="N116" s="6">
        <v>0</v>
      </c>
      <c r="O116" s="6">
        <v>0</v>
      </c>
      <c r="P116" s="6"/>
      <c r="Q116" s="6" t="s">
        <v>310</v>
      </c>
      <c r="R116" s="13" t="s">
        <v>310</v>
      </c>
      <c r="S116" s="6" t="s">
        <v>309</v>
      </c>
      <c r="T116" s="6"/>
      <c r="U116" s="4"/>
    </row>
    <row r="117" ht="30" customHeight="1" spans="1:21">
      <c r="A117" s="2">
        <v>114</v>
      </c>
      <c r="B117" s="6">
        <v>135</v>
      </c>
      <c r="C117" s="6"/>
      <c r="D117" s="23">
        <v>11500</v>
      </c>
      <c r="E117" s="6">
        <v>0</v>
      </c>
      <c r="F117" s="6">
        <v>0</v>
      </c>
      <c r="G117" s="6">
        <v>11500</v>
      </c>
      <c r="H117" s="6">
        <v>11500</v>
      </c>
      <c r="I117" s="6">
        <v>0</v>
      </c>
      <c r="J117" s="6">
        <v>0</v>
      </c>
      <c r="K117" s="6">
        <v>11500</v>
      </c>
      <c r="L117" s="6">
        <v>0</v>
      </c>
      <c r="M117" s="6">
        <v>0</v>
      </c>
      <c r="N117" s="6">
        <v>0</v>
      </c>
      <c r="O117" s="6">
        <v>0</v>
      </c>
      <c r="P117" s="6"/>
      <c r="Q117" s="6" t="s">
        <v>310</v>
      </c>
      <c r="R117" s="13" t="s">
        <v>310</v>
      </c>
      <c r="S117" s="6" t="s">
        <v>309</v>
      </c>
      <c r="T117" s="6"/>
      <c r="U117" s="4"/>
    </row>
    <row r="118" ht="30" customHeight="1" spans="1:21">
      <c r="A118" s="2">
        <v>115</v>
      </c>
      <c r="B118" s="6">
        <v>136</v>
      </c>
      <c r="C118" s="6" t="s">
        <v>140</v>
      </c>
      <c r="D118" s="23">
        <v>400000</v>
      </c>
      <c r="E118" s="6">
        <v>0</v>
      </c>
      <c r="F118" s="6">
        <v>0</v>
      </c>
      <c r="G118" s="6">
        <v>400000</v>
      </c>
      <c r="H118" s="6">
        <v>400000</v>
      </c>
      <c r="I118" s="6">
        <v>0</v>
      </c>
      <c r="J118" s="6">
        <v>0</v>
      </c>
      <c r="K118" s="6">
        <v>400000</v>
      </c>
      <c r="L118" s="6">
        <v>0</v>
      </c>
      <c r="M118" s="6">
        <v>0</v>
      </c>
      <c r="N118" s="6">
        <v>0</v>
      </c>
      <c r="O118" s="6">
        <v>0</v>
      </c>
      <c r="P118" s="6" t="s">
        <v>439</v>
      </c>
      <c r="Q118" s="6" t="s">
        <v>310</v>
      </c>
      <c r="R118" s="13" t="s">
        <v>310</v>
      </c>
      <c r="S118" s="6" t="s">
        <v>309</v>
      </c>
      <c r="T118" s="6"/>
      <c r="U118" s="4"/>
    </row>
    <row r="119" ht="30" customHeight="1" spans="1:21">
      <c r="A119" s="2">
        <v>116</v>
      </c>
      <c r="B119" s="6">
        <v>137</v>
      </c>
      <c r="C119" s="6" t="s">
        <v>141</v>
      </c>
      <c r="D119" s="23">
        <v>43000</v>
      </c>
      <c r="E119" s="6">
        <v>0</v>
      </c>
      <c r="F119" s="6">
        <v>0</v>
      </c>
      <c r="G119" s="6">
        <v>43000</v>
      </c>
      <c r="H119" s="6">
        <v>43000</v>
      </c>
      <c r="I119" s="6">
        <v>0</v>
      </c>
      <c r="J119" s="6">
        <v>0</v>
      </c>
      <c r="K119" s="6">
        <v>43000</v>
      </c>
      <c r="L119" s="6">
        <v>0</v>
      </c>
      <c r="M119" s="6">
        <v>0</v>
      </c>
      <c r="N119" s="6">
        <v>0</v>
      </c>
      <c r="O119" s="6">
        <v>0</v>
      </c>
      <c r="P119" s="6"/>
      <c r="Q119" s="6" t="s">
        <v>310</v>
      </c>
      <c r="R119" s="13" t="s">
        <v>310</v>
      </c>
      <c r="S119" s="6" t="s">
        <v>309</v>
      </c>
      <c r="T119" s="6"/>
      <c r="U119" s="4"/>
    </row>
    <row r="120" ht="30" customHeight="1" spans="1:21">
      <c r="A120" s="2">
        <v>117</v>
      </c>
      <c r="B120" s="6">
        <v>138</v>
      </c>
      <c r="C120" s="6" t="s">
        <v>141</v>
      </c>
      <c r="D120" s="23">
        <v>9000</v>
      </c>
      <c r="E120" s="6">
        <v>0</v>
      </c>
      <c r="F120" s="6">
        <v>0</v>
      </c>
      <c r="G120" s="6">
        <v>9000</v>
      </c>
      <c r="H120" s="6">
        <v>9000</v>
      </c>
      <c r="I120" s="6">
        <v>0</v>
      </c>
      <c r="J120" s="6">
        <v>0</v>
      </c>
      <c r="K120" s="6">
        <v>9000</v>
      </c>
      <c r="L120" s="6">
        <v>0</v>
      </c>
      <c r="M120" s="6">
        <v>0</v>
      </c>
      <c r="N120" s="6">
        <v>0</v>
      </c>
      <c r="O120" s="6">
        <v>0</v>
      </c>
      <c r="P120" s="6"/>
      <c r="Q120" s="6" t="s">
        <v>310</v>
      </c>
      <c r="R120" s="13" t="s">
        <v>310</v>
      </c>
      <c r="S120" s="6" t="s">
        <v>309</v>
      </c>
      <c r="T120" s="6"/>
      <c r="U120" s="4"/>
    </row>
    <row r="121" ht="30" customHeight="1" spans="1:21">
      <c r="A121" s="2">
        <v>118</v>
      </c>
      <c r="B121" s="6">
        <v>139</v>
      </c>
      <c r="C121" s="6" t="s">
        <v>141</v>
      </c>
      <c r="D121" s="23">
        <v>30000</v>
      </c>
      <c r="E121" s="6">
        <v>0</v>
      </c>
      <c r="F121" s="6">
        <v>0</v>
      </c>
      <c r="G121" s="6">
        <v>30000</v>
      </c>
      <c r="H121" s="6">
        <v>30000</v>
      </c>
      <c r="I121" s="6">
        <v>0</v>
      </c>
      <c r="J121" s="6">
        <v>0</v>
      </c>
      <c r="K121" s="6">
        <v>30000</v>
      </c>
      <c r="L121" s="6">
        <v>0</v>
      </c>
      <c r="M121" s="6">
        <v>0</v>
      </c>
      <c r="N121" s="6">
        <v>0</v>
      </c>
      <c r="O121" s="6">
        <v>0</v>
      </c>
      <c r="P121" s="6"/>
      <c r="Q121" s="6" t="s">
        <v>310</v>
      </c>
      <c r="R121" s="13" t="s">
        <v>310</v>
      </c>
      <c r="S121" s="6" t="s">
        <v>309</v>
      </c>
      <c r="T121" s="6"/>
      <c r="U121" s="4"/>
    </row>
    <row r="122" ht="30" customHeight="1" spans="1:21">
      <c r="A122" s="2">
        <v>119</v>
      </c>
      <c r="B122" s="6">
        <v>140</v>
      </c>
      <c r="C122" s="6" t="s">
        <v>143</v>
      </c>
      <c r="D122" s="23">
        <v>275371.7</v>
      </c>
      <c r="E122" s="6">
        <v>0</v>
      </c>
      <c r="F122" s="6">
        <v>0</v>
      </c>
      <c r="G122" s="6">
        <v>275371.7</v>
      </c>
      <c r="H122" s="6">
        <v>275371.7</v>
      </c>
      <c r="I122" s="6">
        <v>0</v>
      </c>
      <c r="J122" s="6">
        <v>0</v>
      </c>
      <c r="K122" s="6">
        <v>275371.7</v>
      </c>
      <c r="L122" s="6">
        <v>0</v>
      </c>
      <c r="M122" s="6">
        <v>0</v>
      </c>
      <c r="N122" s="6">
        <v>0</v>
      </c>
      <c r="O122" s="6">
        <v>0</v>
      </c>
      <c r="P122" s="6"/>
      <c r="Q122" s="6" t="s">
        <v>309</v>
      </c>
      <c r="R122" s="13" t="s">
        <v>310</v>
      </c>
      <c r="S122" s="6" t="s">
        <v>309</v>
      </c>
      <c r="T122" s="6"/>
      <c r="U122" s="4"/>
    </row>
    <row r="123" ht="30" customHeight="1" spans="1:21">
      <c r="A123" s="2">
        <v>120</v>
      </c>
      <c r="B123" s="6">
        <v>141</v>
      </c>
      <c r="C123" s="6"/>
      <c r="D123" s="23">
        <v>117079.65</v>
      </c>
      <c r="E123" s="6">
        <v>0</v>
      </c>
      <c r="F123" s="6">
        <v>0</v>
      </c>
      <c r="G123" s="6">
        <v>117079.65</v>
      </c>
      <c r="H123" s="6">
        <v>117079.65</v>
      </c>
      <c r="I123" s="6">
        <v>0</v>
      </c>
      <c r="J123" s="6">
        <v>0</v>
      </c>
      <c r="K123" s="6">
        <v>117079.65</v>
      </c>
      <c r="L123" s="6">
        <v>0</v>
      </c>
      <c r="M123" s="6">
        <v>0</v>
      </c>
      <c r="N123" s="6">
        <v>0</v>
      </c>
      <c r="O123" s="6">
        <v>0</v>
      </c>
      <c r="P123" s="6"/>
      <c r="Q123" s="6" t="s">
        <v>309</v>
      </c>
      <c r="R123" s="13" t="s">
        <v>310</v>
      </c>
      <c r="S123" s="6" t="s">
        <v>309</v>
      </c>
      <c r="T123" s="6"/>
      <c r="U123" s="4"/>
    </row>
    <row r="124" ht="30" customHeight="1" spans="1:21">
      <c r="A124" s="2">
        <v>121</v>
      </c>
      <c r="B124" s="6">
        <v>142</v>
      </c>
      <c r="C124" s="6" t="s">
        <v>144</v>
      </c>
      <c r="D124" s="23">
        <v>142309</v>
      </c>
      <c r="E124" s="6">
        <v>0</v>
      </c>
      <c r="F124" s="6">
        <v>0</v>
      </c>
      <c r="G124" s="6">
        <v>142309</v>
      </c>
      <c r="H124" s="6">
        <v>140750</v>
      </c>
      <c r="I124" s="6">
        <v>0</v>
      </c>
      <c r="J124" s="6">
        <v>1559</v>
      </c>
      <c r="K124" s="6">
        <v>142309</v>
      </c>
      <c r="L124" s="6">
        <v>0</v>
      </c>
      <c r="M124" s="6">
        <v>0</v>
      </c>
      <c r="N124" s="6">
        <v>0</v>
      </c>
      <c r="O124" s="6">
        <v>0</v>
      </c>
      <c r="P124" s="6" t="s">
        <v>440</v>
      </c>
      <c r="Q124" s="6" t="s">
        <v>309</v>
      </c>
      <c r="R124" s="13" t="s">
        <v>310</v>
      </c>
      <c r="S124" s="6" t="s">
        <v>309</v>
      </c>
      <c r="T124" s="6"/>
      <c r="U124" s="4"/>
    </row>
    <row r="125" ht="30" customHeight="1" spans="1:21">
      <c r="A125" s="2">
        <v>122</v>
      </c>
      <c r="B125" s="6">
        <v>143</v>
      </c>
      <c r="C125" s="6" t="s">
        <v>145</v>
      </c>
      <c r="D125" s="23">
        <v>140000</v>
      </c>
      <c r="E125" s="6">
        <v>0</v>
      </c>
      <c r="F125" s="6">
        <v>0</v>
      </c>
      <c r="G125" s="6">
        <v>140000</v>
      </c>
      <c r="H125" s="6">
        <v>140000</v>
      </c>
      <c r="I125" s="6">
        <v>0</v>
      </c>
      <c r="J125" s="6">
        <v>0</v>
      </c>
      <c r="K125" s="6">
        <v>140000</v>
      </c>
      <c r="L125" s="6">
        <v>0</v>
      </c>
      <c r="M125" s="6">
        <v>0</v>
      </c>
      <c r="N125" s="6">
        <v>0</v>
      </c>
      <c r="O125" s="6">
        <v>0</v>
      </c>
      <c r="P125" s="6" t="s">
        <v>441</v>
      </c>
      <c r="Q125" s="6" t="s">
        <v>309</v>
      </c>
      <c r="R125" s="13" t="s">
        <v>310</v>
      </c>
      <c r="S125" s="6" t="s">
        <v>309</v>
      </c>
      <c r="T125" s="6"/>
      <c r="U125" s="4"/>
    </row>
    <row r="126" ht="30" customHeight="1" spans="1:21">
      <c r="A126" s="2">
        <v>123</v>
      </c>
      <c r="B126" s="6">
        <v>144</v>
      </c>
      <c r="C126" s="6" t="s">
        <v>146</v>
      </c>
      <c r="D126" s="23">
        <v>700715</v>
      </c>
      <c r="E126" s="6">
        <v>0</v>
      </c>
      <c r="F126" s="6">
        <v>0</v>
      </c>
      <c r="G126" s="6">
        <v>700715</v>
      </c>
      <c r="H126" s="6">
        <v>700715</v>
      </c>
      <c r="I126" s="6">
        <v>0</v>
      </c>
      <c r="J126" s="6">
        <v>0</v>
      </c>
      <c r="K126" s="6">
        <v>700715</v>
      </c>
      <c r="L126" s="6">
        <v>0</v>
      </c>
      <c r="M126" s="6">
        <v>0</v>
      </c>
      <c r="N126" s="6">
        <v>0</v>
      </c>
      <c r="O126" s="6">
        <v>0</v>
      </c>
      <c r="P126" s="6" t="s">
        <v>442</v>
      </c>
      <c r="Q126" s="6" t="s">
        <v>309</v>
      </c>
      <c r="R126" s="13" t="s">
        <v>310</v>
      </c>
      <c r="S126" s="6" t="s">
        <v>309</v>
      </c>
      <c r="T126" s="26" t="s">
        <v>443</v>
      </c>
      <c r="U126" s="4"/>
    </row>
    <row r="127" ht="30" customHeight="1" spans="1:21">
      <c r="A127" s="2">
        <v>124</v>
      </c>
      <c r="B127" s="6">
        <v>145</v>
      </c>
      <c r="C127" s="6" t="s">
        <v>147</v>
      </c>
      <c r="D127" s="23">
        <v>327760</v>
      </c>
      <c r="E127" s="6">
        <v>0</v>
      </c>
      <c r="F127" s="6">
        <v>0</v>
      </c>
      <c r="G127" s="6">
        <v>327760</v>
      </c>
      <c r="H127" s="6">
        <v>327760</v>
      </c>
      <c r="I127" s="6">
        <v>0</v>
      </c>
      <c r="J127" s="6">
        <v>0</v>
      </c>
      <c r="K127" s="6">
        <v>327760</v>
      </c>
      <c r="L127" s="6">
        <v>0</v>
      </c>
      <c r="M127" s="6">
        <v>0</v>
      </c>
      <c r="N127" s="6">
        <v>0</v>
      </c>
      <c r="O127" s="6">
        <v>0</v>
      </c>
      <c r="P127" s="6" t="s">
        <v>444</v>
      </c>
      <c r="Q127" s="6" t="s">
        <v>310</v>
      </c>
      <c r="R127" s="13" t="s">
        <v>310</v>
      </c>
      <c r="S127" s="6" t="s">
        <v>309</v>
      </c>
      <c r="T127" s="6"/>
      <c r="U127" s="4"/>
    </row>
    <row r="128" ht="30" customHeight="1" spans="1:21">
      <c r="A128" s="2">
        <v>125</v>
      </c>
      <c r="B128" s="6">
        <v>146</v>
      </c>
      <c r="C128" s="6" t="s">
        <v>148</v>
      </c>
      <c r="D128" s="23">
        <v>548943.18</v>
      </c>
      <c r="E128" s="6">
        <v>0</v>
      </c>
      <c r="F128" s="6">
        <v>0</v>
      </c>
      <c r="G128" s="6">
        <v>548943.18</v>
      </c>
      <c r="H128" s="6">
        <v>548943.18</v>
      </c>
      <c r="I128" s="6">
        <v>0</v>
      </c>
      <c r="J128" s="6">
        <v>0</v>
      </c>
      <c r="K128" s="6">
        <v>548943.18</v>
      </c>
      <c r="L128" s="6">
        <v>0</v>
      </c>
      <c r="M128" s="6">
        <v>0</v>
      </c>
      <c r="N128" s="6">
        <v>0</v>
      </c>
      <c r="O128" s="6">
        <v>0</v>
      </c>
      <c r="P128" s="6" t="s">
        <v>445</v>
      </c>
      <c r="Q128" s="6" t="s">
        <v>309</v>
      </c>
      <c r="R128" s="13" t="s">
        <v>310</v>
      </c>
      <c r="S128" s="6" t="s">
        <v>309</v>
      </c>
      <c r="T128" s="6"/>
      <c r="U128" s="4"/>
    </row>
    <row r="129" ht="30" customHeight="1" spans="1:21">
      <c r="A129" s="2">
        <v>126</v>
      </c>
      <c r="B129" s="6">
        <v>147</v>
      </c>
      <c r="C129" s="6" t="s">
        <v>149</v>
      </c>
      <c r="D129" s="23">
        <v>223660</v>
      </c>
      <c r="E129" s="6">
        <v>3405.22</v>
      </c>
      <c r="F129" s="6">
        <v>0</v>
      </c>
      <c r="G129" s="6">
        <v>227065.22</v>
      </c>
      <c r="H129" s="6">
        <v>223660</v>
      </c>
      <c r="I129" s="6">
        <v>3326.94</v>
      </c>
      <c r="J129" s="6">
        <v>0</v>
      </c>
      <c r="K129" s="6">
        <v>226986.94</v>
      </c>
      <c r="L129" s="6">
        <v>0</v>
      </c>
      <c r="M129" s="6">
        <v>78.2799999999997</v>
      </c>
      <c r="N129" s="6">
        <v>0</v>
      </c>
      <c r="O129" s="6">
        <v>78.2799999999997</v>
      </c>
      <c r="P129" s="6" t="s">
        <v>446</v>
      </c>
      <c r="Q129" s="6" t="s">
        <v>309</v>
      </c>
      <c r="R129" s="13" t="s">
        <v>310</v>
      </c>
      <c r="S129" s="6" t="s">
        <v>309</v>
      </c>
      <c r="T129" s="6"/>
      <c r="U129" s="4"/>
    </row>
    <row r="130" ht="30" customHeight="1" spans="1:21">
      <c r="A130" s="2">
        <v>127</v>
      </c>
      <c r="B130" s="6">
        <v>148</v>
      </c>
      <c r="C130" s="6" t="s">
        <v>150</v>
      </c>
      <c r="D130" s="23">
        <v>804000</v>
      </c>
      <c r="E130" s="6">
        <v>48240</v>
      </c>
      <c r="F130" s="6">
        <v>0</v>
      </c>
      <c r="G130" s="6">
        <v>852240</v>
      </c>
      <c r="H130" s="6">
        <v>804000</v>
      </c>
      <c r="I130" s="6">
        <v>48240</v>
      </c>
      <c r="J130" s="6">
        <v>0</v>
      </c>
      <c r="K130" s="6">
        <v>852240</v>
      </c>
      <c r="L130" s="6">
        <v>0</v>
      </c>
      <c r="M130" s="6">
        <v>0</v>
      </c>
      <c r="N130" s="6">
        <v>0</v>
      </c>
      <c r="O130" s="6">
        <v>0</v>
      </c>
      <c r="P130" s="6" t="s">
        <v>447</v>
      </c>
      <c r="Q130" s="6" t="s">
        <v>309</v>
      </c>
      <c r="R130" s="13" t="s">
        <v>310</v>
      </c>
      <c r="S130" s="6" t="s">
        <v>309</v>
      </c>
      <c r="T130" s="6"/>
      <c r="U130" s="4"/>
    </row>
    <row r="131" ht="30" customHeight="1" spans="1:21">
      <c r="A131" s="2">
        <v>128</v>
      </c>
      <c r="B131" s="6">
        <v>149</v>
      </c>
      <c r="C131" s="6" t="s">
        <v>448</v>
      </c>
      <c r="D131" s="23">
        <v>708133</v>
      </c>
      <c r="E131" s="6">
        <v>0</v>
      </c>
      <c r="F131" s="6">
        <v>0</v>
      </c>
      <c r="G131" s="6">
        <v>708133</v>
      </c>
      <c r="H131" s="6">
        <v>708113</v>
      </c>
      <c r="I131" s="6">
        <v>0</v>
      </c>
      <c r="J131" s="6">
        <v>0</v>
      </c>
      <c r="K131" s="6">
        <v>708113</v>
      </c>
      <c r="L131" s="6">
        <v>0</v>
      </c>
      <c r="M131" s="6">
        <v>0</v>
      </c>
      <c r="N131" s="6">
        <v>0</v>
      </c>
      <c r="O131" s="6">
        <v>0</v>
      </c>
      <c r="P131" s="6" t="s">
        <v>449</v>
      </c>
      <c r="Q131" s="6" t="s">
        <v>309</v>
      </c>
      <c r="R131" s="13" t="s">
        <v>310</v>
      </c>
      <c r="S131" s="6" t="s">
        <v>309</v>
      </c>
      <c r="T131" s="6"/>
      <c r="U131" s="4"/>
    </row>
    <row r="132" ht="30" customHeight="1" spans="1:21">
      <c r="A132" s="2">
        <v>129</v>
      </c>
      <c r="B132" s="6">
        <v>150</v>
      </c>
      <c r="C132" s="6" t="s">
        <v>152</v>
      </c>
      <c r="D132" s="23">
        <v>14300</v>
      </c>
      <c r="E132" s="6">
        <v>0</v>
      </c>
      <c r="F132" s="6">
        <v>181</v>
      </c>
      <c r="G132" s="6">
        <v>14481</v>
      </c>
      <c r="H132" s="6">
        <v>14300</v>
      </c>
      <c r="I132" s="6">
        <v>0</v>
      </c>
      <c r="J132" s="6">
        <v>181</v>
      </c>
      <c r="K132" s="6">
        <v>14481</v>
      </c>
      <c r="L132" s="6">
        <v>0</v>
      </c>
      <c r="M132" s="6">
        <v>0</v>
      </c>
      <c r="N132" s="6">
        <v>0</v>
      </c>
      <c r="O132" s="6">
        <v>0</v>
      </c>
      <c r="P132" s="6" t="s">
        <v>450</v>
      </c>
      <c r="Q132" s="6" t="s">
        <v>309</v>
      </c>
      <c r="R132" s="13" t="s">
        <v>310</v>
      </c>
      <c r="S132" s="6" t="s">
        <v>309</v>
      </c>
      <c r="T132" s="6"/>
      <c r="U132" s="4"/>
    </row>
    <row r="133" ht="30" customHeight="1" spans="1:21">
      <c r="A133" s="2">
        <v>130</v>
      </c>
      <c r="B133" s="6">
        <v>151</v>
      </c>
      <c r="C133" s="6" t="s">
        <v>153</v>
      </c>
      <c r="D133" s="23">
        <v>50000</v>
      </c>
      <c r="E133" s="6">
        <v>0</v>
      </c>
      <c r="F133" s="6">
        <v>525</v>
      </c>
      <c r="G133" s="6">
        <v>50525</v>
      </c>
      <c r="H133" s="6">
        <v>50000</v>
      </c>
      <c r="I133" s="6">
        <v>0</v>
      </c>
      <c r="J133" s="6">
        <v>525</v>
      </c>
      <c r="K133" s="6">
        <v>50525</v>
      </c>
      <c r="L133" s="6">
        <v>0</v>
      </c>
      <c r="M133" s="6">
        <v>0</v>
      </c>
      <c r="N133" s="6">
        <v>0</v>
      </c>
      <c r="O133" s="6">
        <v>0</v>
      </c>
      <c r="P133" s="6" t="s">
        <v>451</v>
      </c>
      <c r="Q133" s="6" t="s">
        <v>309</v>
      </c>
      <c r="R133" s="13" t="s">
        <v>310</v>
      </c>
      <c r="S133" s="6" t="s">
        <v>309</v>
      </c>
      <c r="T133" s="6"/>
      <c r="U133" s="4"/>
    </row>
    <row r="134" ht="30" customHeight="1" spans="1:21">
      <c r="A134" s="2">
        <v>131</v>
      </c>
      <c r="B134" s="6">
        <v>152</v>
      </c>
      <c r="C134" s="6" t="s">
        <v>154</v>
      </c>
      <c r="D134" s="23">
        <v>99606.885</v>
      </c>
      <c r="E134" s="6">
        <v>61459.24</v>
      </c>
      <c r="F134" s="6">
        <v>90</v>
      </c>
      <c r="G134" s="6">
        <v>161156.125</v>
      </c>
      <c r="H134" s="6">
        <v>99606.89</v>
      </c>
      <c r="I134" s="6">
        <v>7495.42</v>
      </c>
      <c r="J134" s="6">
        <v>0</v>
      </c>
      <c r="K134" s="6">
        <v>107102.31</v>
      </c>
      <c r="L134" s="6">
        <v>0</v>
      </c>
      <c r="M134" s="6">
        <v>53963.82</v>
      </c>
      <c r="N134" s="6">
        <v>90</v>
      </c>
      <c r="O134" s="6">
        <v>54053.82</v>
      </c>
      <c r="P134" s="6" t="s">
        <v>452</v>
      </c>
      <c r="Q134" s="6" t="s">
        <v>309</v>
      </c>
      <c r="R134" s="13" t="s">
        <v>310</v>
      </c>
      <c r="S134" s="6" t="s">
        <v>309</v>
      </c>
      <c r="T134" s="6"/>
      <c r="U134" s="4"/>
    </row>
    <row r="135" ht="30" customHeight="1" spans="1:21">
      <c r="A135" s="2">
        <v>132</v>
      </c>
      <c r="B135" s="6">
        <v>153</v>
      </c>
      <c r="C135" s="6" t="s">
        <v>155</v>
      </c>
      <c r="D135" s="23">
        <v>47487.81</v>
      </c>
      <c r="E135" s="6">
        <v>1387.83</v>
      </c>
      <c r="F135" s="6">
        <v>0</v>
      </c>
      <c r="G135" s="6">
        <v>48875.64</v>
      </c>
      <c r="H135" s="6">
        <v>47487.81</v>
      </c>
      <c r="I135" s="6">
        <v>1387.83</v>
      </c>
      <c r="J135" s="6">
        <v>0</v>
      </c>
      <c r="K135" s="6">
        <v>48875.64</v>
      </c>
      <c r="L135" s="6">
        <v>0</v>
      </c>
      <c r="M135" s="6">
        <v>0</v>
      </c>
      <c r="N135" s="6">
        <v>0</v>
      </c>
      <c r="O135" s="6">
        <v>0</v>
      </c>
      <c r="P135" s="6" t="s">
        <v>453</v>
      </c>
      <c r="Q135" s="6" t="s">
        <v>309</v>
      </c>
      <c r="R135" s="13" t="s">
        <v>310</v>
      </c>
      <c r="S135" s="6" t="s">
        <v>309</v>
      </c>
      <c r="T135" s="6"/>
      <c r="U135" s="4"/>
    </row>
    <row r="136" ht="30" customHeight="1" spans="1:21">
      <c r="A136" s="2">
        <v>133</v>
      </c>
      <c r="B136" s="6">
        <v>154</v>
      </c>
      <c r="C136" s="6" t="s">
        <v>156</v>
      </c>
      <c r="D136" s="23">
        <v>312916.6</v>
      </c>
      <c r="E136" s="6">
        <v>0</v>
      </c>
      <c r="F136" s="6">
        <v>2996.88</v>
      </c>
      <c r="G136" s="6">
        <v>315913.48</v>
      </c>
      <c r="H136" s="23">
        <v>312916.6</v>
      </c>
      <c r="I136" s="6">
        <v>0</v>
      </c>
      <c r="J136" s="6">
        <v>2996.88</v>
      </c>
      <c r="K136" s="6">
        <v>315913.48</v>
      </c>
      <c r="L136" s="6">
        <v>0</v>
      </c>
      <c r="M136" s="6">
        <v>0</v>
      </c>
      <c r="N136" s="6">
        <v>0</v>
      </c>
      <c r="O136" s="6">
        <v>0</v>
      </c>
      <c r="P136" s="6" t="s">
        <v>454</v>
      </c>
      <c r="Q136" s="6" t="s">
        <v>309</v>
      </c>
      <c r="R136" s="13" t="s">
        <v>310</v>
      </c>
      <c r="S136" s="6" t="s">
        <v>309</v>
      </c>
      <c r="T136" s="6"/>
      <c r="U136" s="4"/>
    </row>
    <row r="137" ht="30" customHeight="1" spans="1:21">
      <c r="A137" s="2">
        <v>134</v>
      </c>
      <c r="B137" s="6">
        <v>155</v>
      </c>
      <c r="C137" s="6" t="s">
        <v>157</v>
      </c>
      <c r="D137" s="27">
        <v>82930</v>
      </c>
      <c r="E137" s="27">
        <v>5587</v>
      </c>
      <c r="F137" s="27">
        <v>941</v>
      </c>
      <c r="G137" s="27">
        <v>89458</v>
      </c>
      <c r="H137" s="27">
        <v>82930</v>
      </c>
      <c r="I137" s="27">
        <v>5587</v>
      </c>
      <c r="J137" s="27">
        <v>941</v>
      </c>
      <c r="K137" s="27">
        <v>89458</v>
      </c>
      <c r="L137" s="27">
        <v>0</v>
      </c>
      <c r="M137" s="27">
        <v>0</v>
      </c>
      <c r="N137" s="27">
        <v>0</v>
      </c>
      <c r="O137" s="27">
        <v>0</v>
      </c>
      <c r="P137" s="27" t="s">
        <v>455</v>
      </c>
      <c r="Q137" s="27" t="s">
        <v>309</v>
      </c>
      <c r="R137" s="13" t="s">
        <v>310</v>
      </c>
      <c r="S137" s="6" t="s">
        <v>309</v>
      </c>
      <c r="T137" s="6"/>
      <c r="U137" s="2" t="s">
        <v>456</v>
      </c>
    </row>
    <row r="138" ht="30" customHeight="1" spans="1:21">
      <c r="A138" s="2">
        <v>135</v>
      </c>
      <c r="B138" s="6">
        <v>156</v>
      </c>
      <c r="C138" s="6" t="s">
        <v>158</v>
      </c>
      <c r="D138" s="27">
        <v>541412</v>
      </c>
      <c r="E138" s="27">
        <v>12209</v>
      </c>
      <c r="F138" s="27">
        <v>0</v>
      </c>
      <c r="G138" s="27">
        <v>553621</v>
      </c>
      <c r="H138" s="27">
        <v>541412</v>
      </c>
      <c r="I138" s="27">
        <v>5495.33</v>
      </c>
      <c r="J138" s="27">
        <v>0</v>
      </c>
      <c r="K138" s="27">
        <v>546907.33</v>
      </c>
      <c r="L138" s="27">
        <v>0</v>
      </c>
      <c r="M138" s="27">
        <v>6713.67</v>
      </c>
      <c r="N138" s="27">
        <v>0</v>
      </c>
      <c r="O138" s="27">
        <v>6713.67</v>
      </c>
      <c r="P138" s="27" t="s">
        <v>457</v>
      </c>
      <c r="Q138" s="27" t="s">
        <v>309</v>
      </c>
      <c r="R138" s="13" t="s">
        <v>310</v>
      </c>
      <c r="S138" s="6" t="s">
        <v>309</v>
      </c>
      <c r="T138" s="6"/>
      <c r="U138" s="2"/>
    </row>
    <row r="139" ht="30" customHeight="1" spans="1:21">
      <c r="A139" s="2">
        <v>136</v>
      </c>
      <c r="B139" s="6">
        <v>157</v>
      </c>
      <c r="C139" s="6" t="s">
        <v>159</v>
      </c>
      <c r="D139" s="27">
        <v>585039.23</v>
      </c>
      <c r="E139" s="27">
        <v>49655.23</v>
      </c>
      <c r="F139" s="27">
        <v>0</v>
      </c>
      <c r="G139" s="27">
        <v>634694.46</v>
      </c>
      <c r="H139" s="27">
        <v>585039.23</v>
      </c>
      <c r="I139" s="27">
        <v>49655.23</v>
      </c>
      <c r="J139" s="27">
        <v>0</v>
      </c>
      <c r="K139" s="27">
        <v>634694.46</v>
      </c>
      <c r="L139" s="27">
        <v>0</v>
      </c>
      <c r="M139" s="27">
        <v>0</v>
      </c>
      <c r="N139" s="27">
        <v>0</v>
      </c>
      <c r="O139" s="27">
        <v>0</v>
      </c>
      <c r="P139" s="27" t="s">
        <v>458</v>
      </c>
      <c r="Q139" s="27" t="s">
        <v>309</v>
      </c>
      <c r="R139" s="13" t="s">
        <v>310</v>
      </c>
      <c r="S139" s="6" t="s">
        <v>309</v>
      </c>
      <c r="T139" s="6"/>
      <c r="U139" s="2"/>
    </row>
    <row r="140" ht="30" customHeight="1" spans="1:21">
      <c r="A140" s="2">
        <v>137</v>
      </c>
      <c r="B140" s="6">
        <v>158</v>
      </c>
      <c r="C140" s="6" t="s">
        <v>160</v>
      </c>
      <c r="D140" s="27">
        <v>344539.79</v>
      </c>
      <c r="E140" s="27">
        <v>24600.14</v>
      </c>
      <c r="F140" s="27">
        <v>0</v>
      </c>
      <c r="G140" s="27">
        <v>369139.93</v>
      </c>
      <c r="H140" s="27">
        <v>344539.79</v>
      </c>
      <c r="I140" s="27">
        <v>24600.14</v>
      </c>
      <c r="J140" s="27">
        <v>0</v>
      </c>
      <c r="K140" s="27">
        <v>369139.93</v>
      </c>
      <c r="L140" s="27">
        <v>0</v>
      </c>
      <c r="M140" s="27">
        <v>0</v>
      </c>
      <c r="N140" s="27">
        <v>0</v>
      </c>
      <c r="O140" s="27">
        <v>0</v>
      </c>
      <c r="P140" s="27" t="s">
        <v>459</v>
      </c>
      <c r="Q140" s="27" t="s">
        <v>309</v>
      </c>
      <c r="R140" s="13" t="s">
        <v>310</v>
      </c>
      <c r="S140" s="6" t="s">
        <v>309</v>
      </c>
      <c r="T140" s="6"/>
      <c r="U140" s="2"/>
    </row>
    <row r="141" ht="30" customHeight="1" spans="1:21">
      <c r="A141" s="2">
        <v>138</v>
      </c>
      <c r="B141" s="6">
        <v>159</v>
      </c>
      <c r="C141" s="6" t="s">
        <v>161</v>
      </c>
      <c r="D141" s="27">
        <v>65300</v>
      </c>
      <c r="E141" s="27">
        <v>0</v>
      </c>
      <c r="F141" s="27">
        <v>0</v>
      </c>
      <c r="G141" s="27">
        <v>65300</v>
      </c>
      <c r="H141" s="27">
        <v>65300</v>
      </c>
      <c r="I141" s="27">
        <v>0</v>
      </c>
      <c r="J141" s="27">
        <v>0</v>
      </c>
      <c r="K141" s="27">
        <v>65300</v>
      </c>
      <c r="L141" s="27">
        <v>0</v>
      </c>
      <c r="M141" s="27">
        <v>0</v>
      </c>
      <c r="N141" s="27">
        <v>0</v>
      </c>
      <c r="O141" s="27">
        <v>0</v>
      </c>
      <c r="P141" s="27" t="s">
        <v>460</v>
      </c>
      <c r="Q141" s="27" t="s">
        <v>309</v>
      </c>
      <c r="R141" s="13" t="s">
        <v>310</v>
      </c>
      <c r="S141" s="6" t="s">
        <v>309</v>
      </c>
      <c r="T141" s="6"/>
      <c r="U141" s="2"/>
    </row>
    <row r="142" ht="30" customHeight="1" spans="1:21">
      <c r="A142" s="2">
        <v>139</v>
      </c>
      <c r="B142" s="6">
        <v>161</v>
      </c>
      <c r="C142" s="6" t="s">
        <v>163</v>
      </c>
      <c r="D142" s="27">
        <v>158990</v>
      </c>
      <c r="E142" s="27">
        <v>0</v>
      </c>
      <c r="F142" s="27">
        <v>0</v>
      </c>
      <c r="G142" s="27">
        <v>158990</v>
      </c>
      <c r="H142" s="27">
        <v>158990</v>
      </c>
      <c r="I142" s="27">
        <v>0</v>
      </c>
      <c r="J142" s="27">
        <v>0</v>
      </c>
      <c r="K142" s="27">
        <v>158990</v>
      </c>
      <c r="L142" s="27">
        <v>0</v>
      </c>
      <c r="M142" s="27">
        <v>0</v>
      </c>
      <c r="N142" s="27">
        <v>0</v>
      </c>
      <c r="O142" s="27">
        <v>0</v>
      </c>
      <c r="P142" s="28" t="s">
        <v>461</v>
      </c>
      <c r="Q142" s="30" t="s">
        <v>309</v>
      </c>
      <c r="R142" s="13" t="s">
        <v>310</v>
      </c>
      <c r="S142" s="14" t="s">
        <v>309</v>
      </c>
      <c r="T142" s="14"/>
      <c r="U142" s="2"/>
    </row>
    <row r="143" ht="30" customHeight="1" spans="1:21">
      <c r="A143" s="2">
        <v>140</v>
      </c>
      <c r="B143" s="6">
        <v>162</v>
      </c>
      <c r="C143" s="6" t="s">
        <v>164</v>
      </c>
      <c r="D143" s="27">
        <v>13413</v>
      </c>
      <c r="E143" s="27">
        <v>0</v>
      </c>
      <c r="F143" s="27">
        <v>0</v>
      </c>
      <c r="G143" s="27">
        <v>13413</v>
      </c>
      <c r="H143" s="27">
        <v>13413</v>
      </c>
      <c r="I143" s="27">
        <v>0</v>
      </c>
      <c r="J143" s="27">
        <v>0</v>
      </c>
      <c r="K143" s="27">
        <v>13413</v>
      </c>
      <c r="L143" s="27">
        <v>0</v>
      </c>
      <c r="M143" s="27">
        <v>0</v>
      </c>
      <c r="N143" s="27">
        <v>0</v>
      </c>
      <c r="O143" s="27">
        <v>0</v>
      </c>
      <c r="P143" s="28" t="s">
        <v>462</v>
      </c>
      <c r="Q143" s="30" t="s">
        <v>463</v>
      </c>
      <c r="R143" s="13" t="s">
        <v>310</v>
      </c>
      <c r="S143" s="14" t="s">
        <v>309</v>
      </c>
      <c r="T143" s="14"/>
      <c r="U143" s="2"/>
    </row>
    <row r="144" ht="30" customHeight="1" spans="1:21">
      <c r="A144" s="2">
        <v>141</v>
      </c>
      <c r="B144" s="6">
        <v>163</v>
      </c>
      <c r="C144" s="6"/>
      <c r="D144" s="27">
        <v>88400</v>
      </c>
      <c r="E144" s="27">
        <v>0</v>
      </c>
      <c r="F144" s="27">
        <v>0</v>
      </c>
      <c r="G144" s="27">
        <v>88400</v>
      </c>
      <c r="H144" s="27">
        <v>88400</v>
      </c>
      <c r="I144" s="27">
        <v>0</v>
      </c>
      <c r="J144" s="27">
        <v>0</v>
      </c>
      <c r="K144" s="27">
        <v>88400</v>
      </c>
      <c r="L144" s="27">
        <v>0</v>
      </c>
      <c r="M144" s="27">
        <v>0</v>
      </c>
      <c r="N144" s="27">
        <v>0</v>
      </c>
      <c r="O144" s="27">
        <v>0</v>
      </c>
      <c r="P144" s="28"/>
      <c r="Q144" s="30"/>
      <c r="R144" s="13" t="s">
        <v>310</v>
      </c>
      <c r="S144" s="14"/>
      <c r="T144" s="14"/>
      <c r="U144" s="2"/>
    </row>
    <row r="145" ht="30" customHeight="1" spans="1:21">
      <c r="A145" s="2">
        <v>142</v>
      </c>
      <c r="B145" s="6">
        <v>164</v>
      </c>
      <c r="C145" s="6"/>
      <c r="D145" s="27">
        <v>75000</v>
      </c>
      <c r="E145" s="27">
        <v>0</v>
      </c>
      <c r="F145" s="27">
        <v>0</v>
      </c>
      <c r="G145" s="27">
        <v>75000</v>
      </c>
      <c r="H145" s="27">
        <v>0</v>
      </c>
      <c r="I145" s="27">
        <v>0</v>
      </c>
      <c r="J145" s="27">
        <v>0</v>
      </c>
      <c r="K145" s="27">
        <v>0</v>
      </c>
      <c r="L145" s="27">
        <v>75000</v>
      </c>
      <c r="M145" s="27">
        <v>0</v>
      </c>
      <c r="N145" s="27">
        <v>0</v>
      </c>
      <c r="O145" s="27">
        <v>75000</v>
      </c>
      <c r="P145" s="28"/>
      <c r="Q145" s="30"/>
      <c r="R145" s="13" t="s">
        <v>310</v>
      </c>
      <c r="S145" s="14"/>
      <c r="T145" s="14"/>
      <c r="U145" s="2"/>
    </row>
    <row r="146" ht="30" customHeight="1" spans="1:21">
      <c r="A146" s="2">
        <v>143</v>
      </c>
      <c r="B146" s="6">
        <v>165</v>
      </c>
      <c r="C146" s="6"/>
      <c r="D146" s="27">
        <v>337813</v>
      </c>
      <c r="E146" s="27">
        <v>0</v>
      </c>
      <c r="F146" s="27">
        <v>0</v>
      </c>
      <c r="G146" s="27">
        <v>337813</v>
      </c>
      <c r="H146" s="27">
        <v>337813</v>
      </c>
      <c r="I146" s="27">
        <v>0</v>
      </c>
      <c r="J146" s="27">
        <v>0</v>
      </c>
      <c r="K146" s="27">
        <v>337813</v>
      </c>
      <c r="L146" s="27">
        <v>0</v>
      </c>
      <c r="M146" s="27">
        <v>0</v>
      </c>
      <c r="N146" s="27">
        <v>0</v>
      </c>
      <c r="O146" s="27">
        <v>0</v>
      </c>
      <c r="P146" s="28"/>
      <c r="Q146" s="30" t="s">
        <v>309</v>
      </c>
      <c r="R146" s="13" t="s">
        <v>310</v>
      </c>
      <c r="S146" s="14"/>
      <c r="T146" s="14"/>
      <c r="U146" s="2"/>
    </row>
    <row r="147" ht="30" customHeight="1" spans="1:21">
      <c r="A147" s="2">
        <v>144</v>
      </c>
      <c r="B147" s="6">
        <v>166</v>
      </c>
      <c r="C147" s="6" t="s">
        <v>165</v>
      </c>
      <c r="D147" s="27">
        <v>63722.5</v>
      </c>
      <c r="E147" s="27">
        <v>1031.64</v>
      </c>
      <c r="F147" s="27">
        <v>1985.06</v>
      </c>
      <c r="G147" s="27">
        <v>66739.2</v>
      </c>
      <c r="H147" s="27">
        <v>63722.5</v>
      </c>
      <c r="I147" s="27">
        <v>135.68</v>
      </c>
      <c r="J147" s="27">
        <v>1422.06</v>
      </c>
      <c r="K147" s="27">
        <v>65280.24</v>
      </c>
      <c r="L147" s="29">
        <v>0</v>
      </c>
      <c r="M147" s="29">
        <v>895.96</v>
      </c>
      <c r="N147" s="30">
        <v>563</v>
      </c>
      <c r="O147" s="30">
        <v>1458.96</v>
      </c>
      <c r="P147" s="28" t="s">
        <v>464</v>
      </c>
      <c r="Q147" s="30" t="s">
        <v>309</v>
      </c>
      <c r="R147" s="13" t="s">
        <v>310</v>
      </c>
      <c r="S147" s="14" t="s">
        <v>309</v>
      </c>
      <c r="T147" s="14"/>
      <c r="U147" s="2"/>
    </row>
    <row r="148" ht="30" customHeight="1" spans="1:21">
      <c r="A148" s="2">
        <v>145</v>
      </c>
      <c r="B148" s="6">
        <v>167</v>
      </c>
      <c r="C148" s="6" t="s">
        <v>166</v>
      </c>
      <c r="D148" s="27">
        <v>17000</v>
      </c>
      <c r="E148" s="27">
        <v>0</v>
      </c>
      <c r="F148" s="27">
        <v>0</v>
      </c>
      <c r="G148" s="27">
        <v>17000</v>
      </c>
      <c r="H148" s="27">
        <v>17000</v>
      </c>
      <c r="I148" s="27">
        <v>0</v>
      </c>
      <c r="J148" s="27">
        <v>0</v>
      </c>
      <c r="K148" s="27">
        <v>17000</v>
      </c>
      <c r="L148" s="29">
        <v>0</v>
      </c>
      <c r="M148" s="29">
        <v>0</v>
      </c>
      <c r="N148" s="30">
        <v>0</v>
      </c>
      <c r="O148" s="30">
        <v>0</v>
      </c>
      <c r="P148" s="28" t="s">
        <v>465</v>
      </c>
      <c r="Q148" s="13" t="s">
        <v>463</v>
      </c>
      <c r="R148" s="13" t="s">
        <v>310</v>
      </c>
      <c r="S148" s="14" t="s">
        <v>309</v>
      </c>
      <c r="T148" s="14"/>
      <c r="U148" s="2"/>
    </row>
    <row r="149" ht="30" customHeight="1" spans="1:21">
      <c r="A149" s="2">
        <v>146</v>
      </c>
      <c r="B149" s="6">
        <v>168</v>
      </c>
      <c r="C149" s="6"/>
      <c r="D149" s="27">
        <v>20000</v>
      </c>
      <c r="E149" s="27">
        <v>0</v>
      </c>
      <c r="F149" s="27">
        <v>0</v>
      </c>
      <c r="G149" s="27">
        <v>20000</v>
      </c>
      <c r="H149" s="27">
        <v>20000</v>
      </c>
      <c r="I149" s="27">
        <v>0</v>
      </c>
      <c r="J149" s="27">
        <v>0</v>
      </c>
      <c r="K149" s="27">
        <v>20000</v>
      </c>
      <c r="L149" s="29">
        <v>0</v>
      </c>
      <c r="M149" s="29">
        <v>0</v>
      </c>
      <c r="N149" s="30">
        <v>0</v>
      </c>
      <c r="O149" s="30">
        <v>0</v>
      </c>
      <c r="P149" s="28"/>
      <c r="Q149" s="13"/>
      <c r="R149" s="13" t="s">
        <v>310</v>
      </c>
      <c r="S149" s="14"/>
      <c r="T149" s="14"/>
      <c r="U149" s="2"/>
    </row>
    <row r="150" ht="30" customHeight="1" spans="1:21">
      <c r="A150" s="2">
        <v>147</v>
      </c>
      <c r="B150" s="6">
        <v>169</v>
      </c>
      <c r="C150" s="6"/>
      <c r="D150" s="27">
        <v>15000</v>
      </c>
      <c r="E150" s="27">
        <v>0</v>
      </c>
      <c r="F150" s="27">
        <v>0</v>
      </c>
      <c r="G150" s="27">
        <v>15000</v>
      </c>
      <c r="H150" s="27">
        <v>15000</v>
      </c>
      <c r="I150" s="27">
        <v>0</v>
      </c>
      <c r="J150" s="27">
        <v>0</v>
      </c>
      <c r="K150" s="27">
        <v>15000</v>
      </c>
      <c r="L150" s="27">
        <v>0</v>
      </c>
      <c r="M150" s="27">
        <v>0</v>
      </c>
      <c r="N150" s="27">
        <v>0</v>
      </c>
      <c r="O150" s="27">
        <v>0</v>
      </c>
      <c r="P150" s="28"/>
      <c r="Q150" s="13"/>
      <c r="R150" s="13" t="s">
        <v>310</v>
      </c>
      <c r="S150" s="14"/>
      <c r="T150" s="14"/>
      <c r="U150" s="2"/>
    </row>
    <row r="151" ht="30" customHeight="1" spans="1:21">
      <c r="A151" s="2">
        <v>148</v>
      </c>
      <c r="B151" s="6">
        <v>170</v>
      </c>
      <c r="C151" s="6" t="s">
        <v>167</v>
      </c>
      <c r="D151" s="27">
        <v>56329.26</v>
      </c>
      <c r="E151" s="27">
        <v>2691.2</v>
      </c>
      <c r="F151" s="27">
        <v>628</v>
      </c>
      <c r="G151" s="27">
        <v>59648.46</v>
      </c>
      <c r="H151" s="27">
        <v>56329.26</v>
      </c>
      <c r="I151" s="27">
        <v>2671.42</v>
      </c>
      <c r="J151" s="27">
        <v>628</v>
      </c>
      <c r="K151" s="27">
        <v>59628.68</v>
      </c>
      <c r="L151" s="27">
        <v>0</v>
      </c>
      <c r="M151" s="27">
        <v>19.7799999999997</v>
      </c>
      <c r="N151" s="27">
        <v>0</v>
      </c>
      <c r="O151" s="27">
        <v>19.7799999999997</v>
      </c>
      <c r="P151" s="28" t="s">
        <v>466</v>
      </c>
      <c r="Q151" s="13" t="s">
        <v>309</v>
      </c>
      <c r="R151" s="13" t="s">
        <v>310</v>
      </c>
      <c r="S151" s="14" t="s">
        <v>309</v>
      </c>
      <c r="T151" s="14"/>
      <c r="U151" s="2"/>
    </row>
    <row r="152" ht="30" customHeight="1" spans="1:21">
      <c r="A152" s="2">
        <v>149</v>
      </c>
      <c r="B152" s="6">
        <v>172</v>
      </c>
      <c r="C152" s="6" t="s">
        <v>169</v>
      </c>
      <c r="D152" s="27">
        <v>158828</v>
      </c>
      <c r="E152" s="27">
        <v>0</v>
      </c>
      <c r="F152" s="27">
        <v>0</v>
      </c>
      <c r="G152" s="27">
        <v>158828</v>
      </c>
      <c r="H152" s="27">
        <v>158828</v>
      </c>
      <c r="I152" s="27">
        <v>0</v>
      </c>
      <c r="J152" s="27">
        <v>0</v>
      </c>
      <c r="K152" s="27">
        <v>158828</v>
      </c>
      <c r="L152" s="27">
        <v>0</v>
      </c>
      <c r="M152" s="27">
        <v>0</v>
      </c>
      <c r="N152" s="27">
        <v>0</v>
      </c>
      <c r="O152" s="27">
        <v>0</v>
      </c>
      <c r="P152" s="28" t="s">
        <v>467</v>
      </c>
      <c r="Q152" s="13" t="s">
        <v>309</v>
      </c>
      <c r="R152" s="13" t="s">
        <v>310</v>
      </c>
      <c r="S152" s="14" t="s">
        <v>309</v>
      </c>
      <c r="T152" s="14"/>
      <c r="U152" s="2"/>
    </row>
    <row r="153" ht="30" customHeight="1" spans="1:21">
      <c r="A153" s="2">
        <v>150</v>
      </c>
      <c r="B153" s="6">
        <v>173</v>
      </c>
      <c r="C153" s="6" t="s">
        <v>170</v>
      </c>
      <c r="D153" s="27">
        <v>13894</v>
      </c>
      <c r="E153" s="27">
        <v>936</v>
      </c>
      <c r="F153" s="27">
        <v>0</v>
      </c>
      <c r="G153" s="27">
        <v>14830</v>
      </c>
      <c r="H153" s="27">
        <v>13894</v>
      </c>
      <c r="I153" s="27">
        <v>936</v>
      </c>
      <c r="J153" s="27">
        <v>0</v>
      </c>
      <c r="K153" s="27">
        <v>14830</v>
      </c>
      <c r="L153" s="27">
        <v>0</v>
      </c>
      <c r="M153" s="27">
        <v>0</v>
      </c>
      <c r="N153" s="27">
        <v>0</v>
      </c>
      <c r="O153" s="27">
        <v>0</v>
      </c>
      <c r="P153" s="28" t="s">
        <v>468</v>
      </c>
      <c r="Q153" s="13" t="s">
        <v>309</v>
      </c>
      <c r="R153" s="13" t="s">
        <v>310</v>
      </c>
      <c r="S153" s="14" t="s">
        <v>309</v>
      </c>
      <c r="T153" s="14"/>
      <c r="U153" s="2"/>
    </row>
    <row r="154" ht="30" customHeight="1" spans="1:21">
      <c r="A154" s="2">
        <v>151</v>
      </c>
      <c r="B154" s="6">
        <v>174</v>
      </c>
      <c r="C154" s="6" t="s">
        <v>171</v>
      </c>
      <c r="D154" s="27">
        <v>27926.01</v>
      </c>
      <c r="E154" s="27">
        <v>0</v>
      </c>
      <c r="F154" s="27">
        <v>0</v>
      </c>
      <c r="G154" s="27">
        <v>27926.01</v>
      </c>
      <c r="H154" s="27">
        <v>27926.01</v>
      </c>
      <c r="I154" s="27">
        <v>0</v>
      </c>
      <c r="J154" s="27">
        <v>0</v>
      </c>
      <c r="K154" s="27">
        <v>27926.01</v>
      </c>
      <c r="L154" s="27">
        <v>0</v>
      </c>
      <c r="M154" s="27">
        <v>0</v>
      </c>
      <c r="N154" s="27">
        <v>0</v>
      </c>
      <c r="O154" s="27">
        <v>0</v>
      </c>
      <c r="P154" s="28" t="s">
        <v>469</v>
      </c>
      <c r="Q154" s="13" t="s">
        <v>309</v>
      </c>
      <c r="R154" s="13" t="s">
        <v>310</v>
      </c>
      <c r="S154" s="14" t="s">
        <v>309</v>
      </c>
      <c r="T154" s="14"/>
      <c r="U154" s="2"/>
    </row>
    <row r="155" ht="30" customHeight="1" spans="1:21">
      <c r="A155" s="2">
        <v>152</v>
      </c>
      <c r="B155" s="6">
        <v>177</v>
      </c>
      <c r="C155" s="6" t="s">
        <v>174</v>
      </c>
      <c r="D155" s="6">
        <v>353191.05</v>
      </c>
      <c r="E155" s="6">
        <v>25059.5</v>
      </c>
      <c r="F155" s="6">
        <v>9657</v>
      </c>
      <c r="G155" s="6">
        <v>387907.55</v>
      </c>
      <c r="H155" s="6">
        <v>248070.5</v>
      </c>
      <c r="I155" s="6">
        <v>8426.5</v>
      </c>
      <c r="J155" s="6">
        <v>3830</v>
      </c>
      <c r="K155" s="31">
        <v>260327</v>
      </c>
      <c r="L155" s="20">
        <v>105120.55</v>
      </c>
      <c r="M155" s="20">
        <v>16633</v>
      </c>
      <c r="N155" s="20">
        <v>5827</v>
      </c>
      <c r="O155" s="20">
        <v>127580.55</v>
      </c>
      <c r="P155" s="24" t="s">
        <v>470</v>
      </c>
      <c r="Q155" s="13" t="s">
        <v>309</v>
      </c>
      <c r="R155" s="13" t="s">
        <v>310</v>
      </c>
      <c r="S155" s="14" t="s">
        <v>309</v>
      </c>
      <c r="T155" s="14" t="s">
        <v>471</v>
      </c>
      <c r="U155" s="2" t="s">
        <v>472</v>
      </c>
    </row>
    <row r="156" ht="30" customHeight="1" spans="1:21">
      <c r="A156" s="2">
        <v>153</v>
      </c>
      <c r="B156" s="6">
        <v>178</v>
      </c>
      <c r="C156" s="6" t="s">
        <v>175</v>
      </c>
      <c r="D156" s="6">
        <v>100000</v>
      </c>
      <c r="E156" s="6">
        <v>2989</v>
      </c>
      <c r="F156" s="6">
        <v>1150</v>
      </c>
      <c r="G156" s="6">
        <v>104139</v>
      </c>
      <c r="H156" s="22">
        <v>100000</v>
      </c>
      <c r="I156" s="6">
        <v>2989</v>
      </c>
      <c r="J156" s="20">
        <v>1150</v>
      </c>
      <c r="K156" s="6">
        <v>104139</v>
      </c>
      <c r="L156" s="20">
        <v>0</v>
      </c>
      <c r="M156" s="20">
        <v>0</v>
      </c>
      <c r="N156" s="20">
        <v>0</v>
      </c>
      <c r="O156" s="20">
        <v>0</v>
      </c>
      <c r="P156" s="24" t="s">
        <v>473</v>
      </c>
      <c r="Q156" s="13" t="s">
        <v>309</v>
      </c>
      <c r="R156" s="13" t="s">
        <v>310</v>
      </c>
      <c r="S156" s="14" t="s">
        <v>309</v>
      </c>
      <c r="T156" s="14" t="s">
        <v>411</v>
      </c>
      <c r="U156" s="2"/>
    </row>
    <row r="157" ht="30" customHeight="1" spans="1:21">
      <c r="A157" s="2">
        <v>154</v>
      </c>
      <c r="B157" s="6">
        <v>179</v>
      </c>
      <c r="C157" s="6"/>
      <c r="D157" s="6">
        <v>74944</v>
      </c>
      <c r="E157" s="6">
        <v>0</v>
      </c>
      <c r="F157" s="6">
        <v>0</v>
      </c>
      <c r="G157" s="6">
        <v>74944</v>
      </c>
      <c r="H157" s="6">
        <v>74944</v>
      </c>
      <c r="I157" s="20">
        <v>0</v>
      </c>
      <c r="J157" s="20">
        <v>0</v>
      </c>
      <c r="K157" s="6">
        <v>74944</v>
      </c>
      <c r="L157" s="20">
        <v>0</v>
      </c>
      <c r="M157" s="20">
        <v>0</v>
      </c>
      <c r="N157" s="20">
        <v>0</v>
      </c>
      <c r="O157" s="20">
        <v>0</v>
      </c>
      <c r="P157" s="24"/>
      <c r="Q157" s="13" t="s">
        <v>309</v>
      </c>
      <c r="R157" s="13" t="s">
        <v>310</v>
      </c>
      <c r="S157" s="14" t="s">
        <v>309</v>
      </c>
      <c r="T157" s="14" t="s">
        <v>411</v>
      </c>
      <c r="U157" s="2"/>
    </row>
    <row r="158" ht="30" customHeight="1" spans="1:21">
      <c r="A158" s="2">
        <v>155</v>
      </c>
      <c r="B158" s="6">
        <v>181</v>
      </c>
      <c r="C158" s="6" t="s">
        <v>177</v>
      </c>
      <c r="D158" s="6">
        <v>420000</v>
      </c>
      <c r="E158" s="6">
        <v>13421</v>
      </c>
      <c r="F158" s="6">
        <v>2620</v>
      </c>
      <c r="G158" s="6">
        <v>436041</v>
      </c>
      <c r="H158" s="6">
        <v>420000</v>
      </c>
      <c r="I158" s="20">
        <v>6921.84</v>
      </c>
      <c r="J158" s="20">
        <v>2620</v>
      </c>
      <c r="K158" s="6">
        <v>429541.84</v>
      </c>
      <c r="L158" s="20">
        <v>0</v>
      </c>
      <c r="M158" s="20">
        <v>6499.16</v>
      </c>
      <c r="N158" s="20">
        <v>0</v>
      </c>
      <c r="O158" s="20">
        <v>6499.15999999997</v>
      </c>
      <c r="P158" s="24" t="s">
        <v>474</v>
      </c>
      <c r="Q158" s="13" t="s">
        <v>309</v>
      </c>
      <c r="R158" s="13" t="s">
        <v>310</v>
      </c>
      <c r="S158" s="14" t="s">
        <v>309</v>
      </c>
      <c r="T158" s="14"/>
      <c r="U158" s="2"/>
    </row>
    <row r="159" ht="30" customHeight="1" spans="1:21">
      <c r="A159" s="2">
        <v>156</v>
      </c>
      <c r="B159" s="6">
        <v>182</v>
      </c>
      <c r="C159" s="6" t="s">
        <v>178</v>
      </c>
      <c r="D159" s="6">
        <v>75518</v>
      </c>
      <c r="E159" s="6">
        <v>0</v>
      </c>
      <c r="F159" s="6">
        <v>1851</v>
      </c>
      <c r="G159" s="6">
        <v>77369</v>
      </c>
      <c r="H159" s="22">
        <v>75518</v>
      </c>
      <c r="I159" s="20">
        <v>0</v>
      </c>
      <c r="J159" s="20">
        <v>0</v>
      </c>
      <c r="K159" s="6">
        <v>75518</v>
      </c>
      <c r="L159" s="20">
        <v>0</v>
      </c>
      <c r="M159" s="20">
        <v>0</v>
      </c>
      <c r="N159" s="20">
        <v>1851</v>
      </c>
      <c r="O159" s="20">
        <v>1851</v>
      </c>
      <c r="P159" s="24"/>
      <c r="Q159" s="13" t="s">
        <v>309</v>
      </c>
      <c r="R159" s="13" t="s">
        <v>310</v>
      </c>
      <c r="S159" s="14" t="s">
        <v>309</v>
      </c>
      <c r="T159" s="14"/>
      <c r="U159" s="2"/>
    </row>
    <row r="160" ht="30" customHeight="1" spans="1:21">
      <c r="A160" s="2">
        <v>157</v>
      </c>
      <c r="B160" s="6">
        <v>183</v>
      </c>
      <c r="C160" s="6" t="s">
        <v>179</v>
      </c>
      <c r="D160" s="6">
        <v>509634.03</v>
      </c>
      <c r="E160" s="6">
        <v>5000</v>
      </c>
      <c r="F160" s="6">
        <v>4455</v>
      </c>
      <c r="G160" s="6">
        <v>519089.03</v>
      </c>
      <c r="H160" s="22">
        <v>509634.03</v>
      </c>
      <c r="I160" s="20">
        <v>3389.07</v>
      </c>
      <c r="J160" s="20">
        <v>874</v>
      </c>
      <c r="K160" s="6">
        <v>513897.1</v>
      </c>
      <c r="L160" s="20">
        <v>0</v>
      </c>
      <c r="M160" s="20">
        <v>1610.93</v>
      </c>
      <c r="N160" s="20">
        <v>3581</v>
      </c>
      <c r="O160" s="20">
        <v>5191.92999999999</v>
      </c>
      <c r="P160" s="24" t="s">
        <v>475</v>
      </c>
      <c r="Q160" s="13" t="s">
        <v>309</v>
      </c>
      <c r="R160" s="13" t="s">
        <v>310</v>
      </c>
      <c r="S160" s="14" t="s">
        <v>309</v>
      </c>
      <c r="T160" s="14" t="s">
        <v>411</v>
      </c>
      <c r="U160" s="2"/>
    </row>
    <row r="161" ht="30" customHeight="1" spans="1:21">
      <c r="A161" s="2">
        <v>158</v>
      </c>
      <c r="B161" s="6">
        <v>185</v>
      </c>
      <c r="C161" s="6" t="s">
        <v>181</v>
      </c>
      <c r="D161" s="6">
        <v>199390.93</v>
      </c>
      <c r="E161" s="6">
        <v>0</v>
      </c>
      <c r="F161" s="6">
        <v>0</v>
      </c>
      <c r="G161" s="6">
        <v>199390.93</v>
      </c>
      <c r="H161" s="6">
        <v>199390.93</v>
      </c>
      <c r="I161" s="6">
        <v>0</v>
      </c>
      <c r="J161" s="6">
        <v>0</v>
      </c>
      <c r="K161" s="6">
        <v>199390.93</v>
      </c>
      <c r="L161" s="20">
        <v>0</v>
      </c>
      <c r="M161" s="20">
        <v>0</v>
      </c>
      <c r="N161" s="20">
        <v>0</v>
      </c>
      <c r="O161" s="20">
        <v>0</v>
      </c>
      <c r="P161" s="24" t="s">
        <v>476</v>
      </c>
      <c r="Q161" s="13" t="s">
        <v>309</v>
      </c>
      <c r="R161" s="13" t="s">
        <v>310</v>
      </c>
      <c r="S161" s="14" t="s">
        <v>309</v>
      </c>
      <c r="T161" s="14" t="s">
        <v>477</v>
      </c>
      <c r="U161" s="2"/>
    </row>
    <row r="162" ht="30" customHeight="1" spans="1:21">
      <c r="A162" s="2">
        <v>159</v>
      </c>
      <c r="B162" s="6">
        <v>187</v>
      </c>
      <c r="C162" s="6" t="s">
        <v>183</v>
      </c>
      <c r="D162" s="6">
        <v>31659</v>
      </c>
      <c r="E162" s="6">
        <v>0</v>
      </c>
      <c r="F162" s="6">
        <v>0</v>
      </c>
      <c r="G162" s="6">
        <v>31659</v>
      </c>
      <c r="H162" s="6">
        <v>31659</v>
      </c>
      <c r="I162" s="6">
        <v>0</v>
      </c>
      <c r="J162" s="6">
        <v>0</v>
      </c>
      <c r="K162" s="6">
        <v>31659</v>
      </c>
      <c r="L162" s="20">
        <v>0</v>
      </c>
      <c r="M162" s="20">
        <v>0</v>
      </c>
      <c r="N162" s="20">
        <v>0</v>
      </c>
      <c r="O162" s="20">
        <v>0</v>
      </c>
      <c r="P162" s="24" t="s">
        <v>478</v>
      </c>
      <c r="Q162" s="13" t="s">
        <v>309</v>
      </c>
      <c r="R162" s="13" t="s">
        <v>310</v>
      </c>
      <c r="S162" s="14" t="s">
        <v>309</v>
      </c>
      <c r="T162" s="14"/>
      <c r="U162" s="2"/>
    </row>
    <row r="163" ht="30" customHeight="1" spans="1:21">
      <c r="A163" s="2">
        <v>160</v>
      </c>
      <c r="B163" s="6">
        <v>188</v>
      </c>
      <c r="C163" s="6" t="s">
        <v>184</v>
      </c>
      <c r="D163" s="6">
        <v>23690</v>
      </c>
      <c r="E163" s="6">
        <v>0</v>
      </c>
      <c r="F163" s="6">
        <v>0</v>
      </c>
      <c r="G163" s="6">
        <v>23690</v>
      </c>
      <c r="H163" s="6">
        <v>23040</v>
      </c>
      <c r="I163" s="6">
        <v>0</v>
      </c>
      <c r="J163" s="6">
        <v>0</v>
      </c>
      <c r="K163" s="6">
        <v>23040</v>
      </c>
      <c r="L163" s="20">
        <v>650</v>
      </c>
      <c r="M163" s="20">
        <v>0</v>
      </c>
      <c r="N163" s="20">
        <v>0</v>
      </c>
      <c r="O163" s="20">
        <v>650</v>
      </c>
      <c r="P163" s="24" t="s">
        <v>479</v>
      </c>
      <c r="Q163" s="13" t="s">
        <v>310</v>
      </c>
      <c r="R163" s="13" t="s">
        <v>310</v>
      </c>
      <c r="S163" s="14" t="s">
        <v>309</v>
      </c>
      <c r="T163" s="14" t="s">
        <v>480</v>
      </c>
      <c r="U163" s="2"/>
    </row>
    <row r="164" ht="30" customHeight="1" spans="1:21">
      <c r="A164" s="2">
        <v>161</v>
      </c>
      <c r="B164" s="6">
        <v>189</v>
      </c>
      <c r="C164" s="6"/>
      <c r="D164" s="6">
        <v>648621</v>
      </c>
      <c r="E164" s="6">
        <v>0</v>
      </c>
      <c r="F164" s="6">
        <v>7508</v>
      </c>
      <c r="G164" s="6">
        <v>656129</v>
      </c>
      <c r="H164" s="6">
        <v>648621</v>
      </c>
      <c r="I164" s="6">
        <v>0</v>
      </c>
      <c r="J164" s="6">
        <v>0</v>
      </c>
      <c r="K164" s="6">
        <v>648621</v>
      </c>
      <c r="L164" s="20">
        <v>0</v>
      </c>
      <c r="M164" s="20">
        <v>0</v>
      </c>
      <c r="N164" s="20">
        <v>7508</v>
      </c>
      <c r="O164" s="20">
        <v>7508</v>
      </c>
      <c r="P164" s="24"/>
      <c r="Q164" s="13" t="s">
        <v>309</v>
      </c>
      <c r="R164" s="13" t="s">
        <v>310</v>
      </c>
      <c r="S164" s="14" t="s">
        <v>309</v>
      </c>
      <c r="T164" s="14" t="s">
        <v>481</v>
      </c>
      <c r="U164" s="2"/>
    </row>
    <row r="165" ht="30" customHeight="1" spans="1:21">
      <c r="A165" s="2">
        <v>162</v>
      </c>
      <c r="B165" s="6">
        <v>190</v>
      </c>
      <c r="C165" s="6" t="s">
        <v>185</v>
      </c>
      <c r="D165" s="6">
        <v>86899.8</v>
      </c>
      <c r="E165" s="6">
        <v>0</v>
      </c>
      <c r="F165" s="6">
        <v>986.25</v>
      </c>
      <c r="G165" s="6">
        <v>87886.05</v>
      </c>
      <c r="H165" s="6">
        <v>86899.8</v>
      </c>
      <c r="I165" s="6">
        <v>0</v>
      </c>
      <c r="J165" s="6">
        <v>986.25</v>
      </c>
      <c r="K165" s="6">
        <v>87886.05</v>
      </c>
      <c r="L165" s="20">
        <v>0</v>
      </c>
      <c r="M165" s="20">
        <v>0</v>
      </c>
      <c r="N165" s="20">
        <v>0</v>
      </c>
      <c r="O165" s="20">
        <v>0</v>
      </c>
      <c r="P165" s="24" t="s">
        <v>482</v>
      </c>
      <c r="Q165" s="13" t="s">
        <v>309</v>
      </c>
      <c r="R165" s="13" t="s">
        <v>310</v>
      </c>
      <c r="S165" s="14" t="s">
        <v>309</v>
      </c>
      <c r="T165" s="14" t="s">
        <v>477</v>
      </c>
      <c r="U165" s="2"/>
    </row>
    <row r="166" ht="30" customHeight="1" spans="1:21">
      <c r="A166" s="2">
        <v>163</v>
      </c>
      <c r="B166" s="6">
        <v>191</v>
      </c>
      <c r="C166" s="6" t="s">
        <v>186</v>
      </c>
      <c r="D166" s="6">
        <v>208996.64</v>
      </c>
      <c r="E166" s="6">
        <v>11657.35</v>
      </c>
      <c r="F166" s="6">
        <v>3771</v>
      </c>
      <c r="G166" s="6">
        <v>224424.99</v>
      </c>
      <c r="H166" s="6">
        <v>208996.64</v>
      </c>
      <c r="I166" s="6">
        <v>9582.5</v>
      </c>
      <c r="J166" s="6">
        <v>3771</v>
      </c>
      <c r="K166" s="6">
        <v>222350.14</v>
      </c>
      <c r="L166" s="20">
        <v>0</v>
      </c>
      <c r="M166" s="20">
        <v>2074.85</v>
      </c>
      <c r="N166" s="20">
        <v>0</v>
      </c>
      <c r="O166" s="20">
        <v>2074.85000000001</v>
      </c>
      <c r="P166" s="24" t="s">
        <v>483</v>
      </c>
      <c r="Q166" s="13" t="s">
        <v>309</v>
      </c>
      <c r="R166" s="13" t="s">
        <v>310</v>
      </c>
      <c r="S166" s="14" t="s">
        <v>309</v>
      </c>
      <c r="T166" s="14" t="s">
        <v>484</v>
      </c>
      <c r="U166" s="2"/>
    </row>
    <row r="167" ht="30" customHeight="1" spans="1:21">
      <c r="A167" s="2">
        <v>164</v>
      </c>
      <c r="B167" s="6">
        <v>192</v>
      </c>
      <c r="C167" s="6" t="s">
        <v>187</v>
      </c>
      <c r="D167" s="6">
        <v>63950.96</v>
      </c>
      <c r="E167" s="6">
        <v>0</v>
      </c>
      <c r="F167" s="6">
        <v>0</v>
      </c>
      <c r="G167" s="6">
        <v>63950.96</v>
      </c>
      <c r="H167" s="6">
        <v>63950.96</v>
      </c>
      <c r="I167" s="6">
        <v>0</v>
      </c>
      <c r="J167" s="6">
        <v>0</v>
      </c>
      <c r="K167" s="6">
        <v>63950.96</v>
      </c>
      <c r="L167" s="20">
        <v>0</v>
      </c>
      <c r="M167" s="20">
        <v>0</v>
      </c>
      <c r="N167" s="20">
        <v>0</v>
      </c>
      <c r="O167" s="20">
        <v>0</v>
      </c>
      <c r="P167" s="24" t="s">
        <v>485</v>
      </c>
      <c r="Q167" s="13" t="s">
        <v>309</v>
      </c>
      <c r="R167" s="13" t="s">
        <v>310</v>
      </c>
      <c r="S167" s="14" t="s">
        <v>309</v>
      </c>
      <c r="T167" s="14" t="s">
        <v>477</v>
      </c>
      <c r="U167" s="2"/>
    </row>
    <row r="168" ht="30" customHeight="1" spans="1:21">
      <c r="A168" s="2">
        <v>165</v>
      </c>
      <c r="B168" s="6">
        <v>193</v>
      </c>
      <c r="C168" s="6" t="s">
        <v>188</v>
      </c>
      <c r="D168" s="6">
        <v>173791</v>
      </c>
      <c r="E168" s="6">
        <v>0</v>
      </c>
      <c r="F168" s="6">
        <v>0</v>
      </c>
      <c r="G168" s="6">
        <v>173791</v>
      </c>
      <c r="H168" s="22">
        <v>173791</v>
      </c>
      <c r="I168" s="20">
        <v>0</v>
      </c>
      <c r="J168" s="20">
        <v>0</v>
      </c>
      <c r="K168" s="6">
        <v>173791</v>
      </c>
      <c r="L168" s="20">
        <v>0</v>
      </c>
      <c r="M168" s="20">
        <v>0</v>
      </c>
      <c r="N168" s="20">
        <v>0</v>
      </c>
      <c r="O168" s="20">
        <v>0</v>
      </c>
      <c r="P168" s="24" t="s">
        <v>486</v>
      </c>
      <c r="Q168" s="13" t="s">
        <v>309</v>
      </c>
      <c r="R168" s="13" t="s">
        <v>310</v>
      </c>
      <c r="S168" s="14" t="s">
        <v>309</v>
      </c>
      <c r="T168" s="14" t="s">
        <v>411</v>
      </c>
      <c r="U168" s="2"/>
    </row>
    <row r="169" ht="30" customHeight="1" spans="1:21">
      <c r="A169" s="2">
        <v>166</v>
      </c>
      <c r="B169" s="6">
        <v>194</v>
      </c>
      <c r="C169" s="6" t="s">
        <v>189</v>
      </c>
      <c r="D169" s="6">
        <v>86000</v>
      </c>
      <c r="E169" s="6">
        <v>0</v>
      </c>
      <c r="F169" s="6">
        <v>975</v>
      </c>
      <c r="G169" s="6">
        <v>86975</v>
      </c>
      <c r="H169" s="6">
        <v>86000</v>
      </c>
      <c r="I169" s="6">
        <v>0</v>
      </c>
      <c r="J169" s="6">
        <v>975</v>
      </c>
      <c r="K169" s="6">
        <v>86975</v>
      </c>
      <c r="L169" s="20">
        <v>0</v>
      </c>
      <c r="M169" s="20">
        <v>0</v>
      </c>
      <c r="N169" s="20">
        <v>0</v>
      </c>
      <c r="O169" s="20">
        <v>0</v>
      </c>
      <c r="P169" s="24" t="s">
        <v>487</v>
      </c>
      <c r="Q169" s="13" t="s">
        <v>309</v>
      </c>
      <c r="R169" s="13" t="s">
        <v>310</v>
      </c>
      <c r="S169" s="14" t="s">
        <v>309</v>
      </c>
      <c r="T169" s="14" t="s">
        <v>488</v>
      </c>
      <c r="U169" s="2"/>
    </row>
    <row r="170" ht="30" customHeight="1" spans="1:21">
      <c r="A170" s="2">
        <v>167</v>
      </c>
      <c r="B170" s="6">
        <v>195</v>
      </c>
      <c r="C170" s="6" t="s">
        <v>190</v>
      </c>
      <c r="D170" s="6">
        <v>124821.11</v>
      </c>
      <c r="E170" s="6">
        <v>0</v>
      </c>
      <c r="F170" s="6">
        <v>1398</v>
      </c>
      <c r="G170" s="6">
        <v>126219.11</v>
      </c>
      <c r="H170" s="6">
        <v>124821.11</v>
      </c>
      <c r="I170" s="6">
        <v>0</v>
      </c>
      <c r="J170" s="6">
        <v>1398</v>
      </c>
      <c r="K170" s="6">
        <v>126219.11</v>
      </c>
      <c r="L170" s="20">
        <v>0</v>
      </c>
      <c r="M170" s="20">
        <v>0</v>
      </c>
      <c r="N170" s="20">
        <v>0</v>
      </c>
      <c r="O170" s="20">
        <v>0</v>
      </c>
      <c r="P170" s="24" t="s">
        <v>489</v>
      </c>
      <c r="Q170" s="13" t="s">
        <v>309</v>
      </c>
      <c r="R170" s="13" t="s">
        <v>310</v>
      </c>
      <c r="S170" s="14" t="s">
        <v>309</v>
      </c>
      <c r="T170" s="14" t="s">
        <v>490</v>
      </c>
      <c r="U170" s="2"/>
    </row>
    <row r="171" ht="30" customHeight="1" spans="1:21">
      <c r="A171" s="2">
        <v>168</v>
      </c>
      <c r="B171" s="6">
        <v>196</v>
      </c>
      <c r="C171" s="6" t="s">
        <v>191</v>
      </c>
      <c r="D171" s="6">
        <v>961423.44</v>
      </c>
      <c r="E171" s="6">
        <v>0</v>
      </c>
      <c r="F171" s="6">
        <v>0</v>
      </c>
      <c r="G171" s="6">
        <v>961423.44</v>
      </c>
      <c r="H171" s="6">
        <v>961423.44</v>
      </c>
      <c r="I171" s="6">
        <v>0</v>
      </c>
      <c r="J171" s="6">
        <v>0</v>
      </c>
      <c r="K171" s="6">
        <v>961423.44</v>
      </c>
      <c r="L171" s="20">
        <v>0</v>
      </c>
      <c r="M171" s="20">
        <v>0</v>
      </c>
      <c r="N171" s="20">
        <v>0</v>
      </c>
      <c r="O171" s="20">
        <v>0</v>
      </c>
      <c r="P171" s="24" t="s">
        <v>491</v>
      </c>
      <c r="Q171" s="13" t="s">
        <v>309</v>
      </c>
      <c r="R171" s="13" t="s">
        <v>310</v>
      </c>
      <c r="S171" s="14" t="s">
        <v>309</v>
      </c>
      <c r="T171" s="14" t="s">
        <v>492</v>
      </c>
      <c r="U171" s="2"/>
    </row>
    <row r="172" ht="30" customHeight="1" spans="1:21">
      <c r="A172" s="2">
        <v>169</v>
      </c>
      <c r="B172" s="6">
        <v>197</v>
      </c>
      <c r="C172" s="6" t="s">
        <v>192</v>
      </c>
      <c r="D172" s="6">
        <v>89299</v>
      </c>
      <c r="E172" s="6">
        <v>4047.48</v>
      </c>
      <c r="F172" s="6">
        <v>1016</v>
      </c>
      <c r="G172" s="6">
        <v>94362.48</v>
      </c>
      <c r="H172" s="6">
        <v>89299</v>
      </c>
      <c r="I172" s="6">
        <v>4047.48</v>
      </c>
      <c r="J172" s="6">
        <v>1016</v>
      </c>
      <c r="K172" s="6">
        <v>94362.48</v>
      </c>
      <c r="L172" s="20">
        <v>0</v>
      </c>
      <c r="M172" s="20">
        <v>0</v>
      </c>
      <c r="N172" s="20">
        <v>0</v>
      </c>
      <c r="O172" s="20">
        <v>0</v>
      </c>
      <c r="P172" s="14" t="s">
        <v>493</v>
      </c>
      <c r="Q172" s="13" t="s">
        <v>309</v>
      </c>
      <c r="R172" s="13" t="s">
        <v>310</v>
      </c>
      <c r="S172" s="14" t="s">
        <v>309</v>
      </c>
      <c r="T172" s="14" t="s">
        <v>484</v>
      </c>
      <c r="U172" s="2"/>
    </row>
    <row r="173" ht="30" customHeight="1" spans="1:21">
      <c r="A173" s="2">
        <v>170</v>
      </c>
      <c r="B173" s="6">
        <v>198</v>
      </c>
      <c r="C173" s="6"/>
      <c r="D173" s="6">
        <v>54445</v>
      </c>
      <c r="E173" s="6">
        <v>4678.19</v>
      </c>
      <c r="F173" s="6">
        <v>580.5</v>
      </c>
      <c r="G173" s="6">
        <v>59703.69</v>
      </c>
      <c r="H173" s="6">
        <v>54445</v>
      </c>
      <c r="I173" s="6">
        <v>1200.51</v>
      </c>
      <c r="J173" s="6">
        <v>580.5</v>
      </c>
      <c r="K173" s="6">
        <v>56226.01</v>
      </c>
      <c r="L173" s="20">
        <v>0</v>
      </c>
      <c r="M173" s="20">
        <v>3477.68</v>
      </c>
      <c r="N173" s="20">
        <v>0</v>
      </c>
      <c r="O173" s="20">
        <v>3477.68</v>
      </c>
      <c r="P173" s="14"/>
      <c r="Q173" s="13" t="s">
        <v>309</v>
      </c>
      <c r="R173" s="13" t="s">
        <v>310</v>
      </c>
      <c r="S173" s="14" t="s">
        <v>309</v>
      </c>
      <c r="T173" s="14" t="s">
        <v>488</v>
      </c>
      <c r="U173" s="2"/>
    </row>
    <row r="174" ht="30" customHeight="1" spans="1:21">
      <c r="A174" s="2">
        <v>171</v>
      </c>
      <c r="B174" s="6">
        <v>199</v>
      </c>
      <c r="C174" s="6"/>
      <c r="D174" s="6">
        <v>32604</v>
      </c>
      <c r="E174" s="6">
        <v>1090.93</v>
      </c>
      <c r="F174" s="6">
        <v>0</v>
      </c>
      <c r="G174" s="6">
        <v>33694.93</v>
      </c>
      <c r="H174" s="9">
        <v>32300</v>
      </c>
      <c r="I174" s="7">
        <v>1090.93</v>
      </c>
      <c r="J174" s="7">
        <v>304</v>
      </c>
      <c r="K174" s="7">
        <v>33694.93</v>
      </c>
      <c r="L174" s="7">
        <v>0</v>
      </c>
      <c r="M174" s="7">
        <v>0</v>
      </c>
      <c r="N174" s="13">
        <v>0</v>
      </c>
      <c r="O174" s="7">
        <v>0</v>
      </c>
      <c r="P174" s="14"/>
      <c r="Q174" s="13" t="s">
        <v>309</v>
      </c>
      <c r="R174" s="13" t="s">
        <v>310</v>
      </c>
      <c r="S174" s="14" t="s">
        <v>309</v>
      </c>
      <c r="T174" s="14" t="s">
        <v>488</v>
      </c>
      <c r="U174" s="2" t="s">
        <v>494</v>
      </c>
    </row>
    <row r="175" ht="30" customHeight="1" spans="1:21">
      <c r="A175" s="2">
        <v>172</v>
      </c>
      <c r="B175" s="6">
        <v>200</v>
      </c>
      <c r="C175" s="6" t="s">
        <v>193</v>
      </c>
      <c r="D175" s="6">
        <v>294033</v>
      </c>
      <c r="E175" s="6">
        <v>12503.75</v>
      </c>
      <c r="F175" s="6">
        <v>0</v>
      </c>
      <c r="G175" s="6">
        <v>306536.75</v>
      </c>
      <c r="H175" s="9">
        <v>294033</v>
      </c>
      <c r="I175" s="7">
        <v>12503.75</v>
      </c>
      <c r="J175" s="7">
        <v>0</v>
      </c>
      <c r="K175" s="7">
        <v>306536.75</v>
      </c>
      <c r="L175" s="7">
        <v>0</v>
      </c>
      <c r="M175" s="7">
        <v>0</v>
      </c>
      <c r="N175" s="13">
        <v>0</v>
      </c>
      <c r="O175" s="7">
        <v>0</v>
      </c>
      <c r="P175" s="14" t="s">
        <v>495</v>
      </c>
      <c r="Q175" s="13" t="s">
        <v>309</v>
      </c>
      <c r="R175" s="13" t="s">
        <v>310</v>
      </c>
      <c r="S175" s="14" t="s">
        <v>309</v>
      </c>
      <c r="T175" s="14" t="s">
        <v>488</v>
      </c>
      <c r="U175" s="4"/>
    </row>
    <row r="176" ht="30" customHeight="1" spans="1:21">
      <c r="A176" s="2">
        <v>173</v>
      </c>
      <c r="B176" s="6">
        <v>201</v>
      </c>
      <c r="C176" s="6" t="s">
        <v>194</v>
      </c>
      <c r="D176" s="6">
        <v>148430</v>
      </c>
      <c r="E176" s="6">
        <v>8863.9</v>
      </c>
      <c r="F176" s="6">
        <v>0</v>
      </c>
      <c r="G176" s="6">
        <v>157293.9</v>
      </c>
      <c r="H176" s="9">
        <v>146814</v>
      </c>
      <c r="I176" s="7">
        <v>8863.9</v>
      </c>
      <c r="J176" s="7">
        <v>1616</v>
      </c>
      <c r="K176" s="7">
        <v>157293.9</v>
      </c>
      <c r="L176" s="7">
        <v>0</v>
      </c>
      <c r="M176" s="7">
        <v>0</v>
      </c>
      <c r="N176" s="13">
        <v>0</v>
      </c>
      <c r="O176" s="7">
        <v>0</v>
      </c>
      <c r="P176" s="32" t="s">
        <v>493</v>
      </c>
      <c r="Q176" s="13" t="s">
        <v>309</v>
      </c>
      <c r="R176" s="13" t="s">
        <v>310</v>
      </c>
      <c r="S176" s="14" t="s">
        <v>309</v>
      </c>
      <c r="T176" s="14" t="s">
        <v>488</v>
      </c>
      <c r="U176" s="4"/>
    </row>
    <row r="177" ht="30" customHeight="1" spans="1:21">
      <c r="A177" s="2">
        <v>174</v>
      </c>
      <c r="B177" s="6">
        <v>202</v>
      </c>
      <c r="C177" s="6" t="s">
        <v>195</v>
      </c>
      <c r="D177" s="6">
        <v>25949</v>
      </c>
      <c r="E177" s="6">
        <v>1762.15</v>
      </c>
      <c r="F177" s="6">
        <v>0</v>
      </c>
      <c r="G177" s="6">
        <v>27711.15</v>
      </c>
      <c r="H177" s="9">
        <v>25300</v>
      </c>
      <c r="I177" s="7">
        <v>1762.15</v>
      </c>
      <c r="J177" s="7">
        <v>649</v>
      </c>
      <c r="K177" s="7">
        <v>27711.15</v>
      </c>
      <c r="L177" s="7">
        <v>0</v>
      </c>
      <c r="M177" s="7">
        <v>0</v>
      </c>
      <c r="N177" s="13">
        <v>0</v>
      </c>
      <c r="O177" s="7">
        <v>0</v>
      </c>
      <c r="P177" s="32"/>
      <c r="Q177" s="13" t="s">
        <v>309</v>
      </c>
      <c r="R177" s="13" t="s">
        <v>310</v>
      </c>
      <c r="S177" s="14" t="s">
        <v>309</v>
      </c>
      <c r="T177" s="14" t="s">
        <v>496</v>
      </c>
      <c r="U177" s="4"/>
    </row>
    <row r="178" ht="30" customHeight="1" spans="1:21">
      <c r="A178" s="2">
        <v>175</v>
      </c>
      <c r="B178" s="6">
        <v>203</v>
      </c>
      <c r="C178" s="6" t="s">
        <v>196</v>
      </c>
      <c r="D178" s="6">
        <v>43185</v>
      </c>
      <c r="E178" s="6">
        <v>0</v>
      </c>
      <c r="F178" s="6">
        <v>0</v>
      </c>
      <c r="G178" s="6">
        <v>43185</v>
      </c>
      <c r="H178" s="9">
        <v>42751</v>
      </c>
      <c r="I178" s="7">
        <v>0</v>
      </c>
      <c r="J178" s="7">
        <v>434</v>
      </c>
      <c r="K178" s="7">
        <v>43185</v>
      </c>
      <c r="L178" s="7">
        <v>0</v>
      </c>
      <c r="M178" s="7">
        <v>0</v>
      </c>
      <c r="N178" s="13">
        <v>0</v>
      </c>
      <c r="O178" s="7">
        <v>0</v>
      </c>
      <c r="P178" s="32"/>
      <c r="Q178" s="13" t="s">
        <v>309</v>
      </c>
      <c r="R178" s="13" t="s">
        <v>310</v>
      </c>
      <c r="S178" s="14" t="s">
        <v>309</v>
      </c>
      <c r="T178" s="14" t="s">
        <v>488</v>
      </c>
      <c r="U178" s="4"/>
    </row>
    <row r="179" ht="30" customHeight="1" spans="1:21">
      <c r="A179" s="2">
        <v>176</v>
      </c>
      <c r="B179" s="6">
        <v>204</v>
      </c>
      <c r="C179" s="6" t="s">
        <v>197</v>
      </c>
      <c r="D179" s="6">
        <v>554200</v>
      </c>
      <c r="E179" s="6">
        <v>0</v>
      </c>
      <c r="F179" s="6">
        <v>0</v>
      </c>
      <c r="G179" s="6">
        <v>554200</v>
      </c>
      <c r="H179" s="6">
        <v>554200</v>
      </c>
      <c r="I179" s="7">
        <v>0</v>
      </c>
      <c r="J179" s="7">
        <v>0</v>
      </c>
      <c r="K179" s="7">
        <v>554200</v>
      </c>
      <c r="L179" s="7">
        <v>0</v>
      </c>
      <c r="M179" s="7">
        <v>0</v>
      </c>
      <c r="N179" s="13">
        <v>0</v>
      </c>
      <c r="O179" s="7">
        <v>0</v>
      </c>
      <c r="P179" s="32"/>
      <c r="Q179" s="13" t="s">
        <v>309</v>
      </c>
      <c r="R179" s="13" t="s">
        <v>310</v>
      </c>
      <c r="S179" s="14" t="s">
        <v>309</v>
      </c>
      <c r="T179" s="14" t="s">
        <v>488</v>
      </c>
      <c r="U179" s="4"/>
    </row>
    <row r="180" ht="30" customHeight="1" spans="1:21">
      <c r="A180" s="2">
        <v>177</v>
      </c>
      <c r="B180" s="6">
        <v>205</v>
      </c>
      <c r="C180" s="6" t="s">
        <v>198</v>
      </c>
      <c r="D180" s="6">
        <v>270081.8</v>
      </c>
      <c r="E180" s="6">
        <v>0</v>
      </c>
      <c r="F180" s="6">
        <v>0</v>
      </c>
      <c r="G180" s="6">
        <v>270081.8</v>
      </c>
      <c r="H180" s="9">
        <v>264120</v>
      </c>
      <c r="I180" s="7">
        <v>0</v>
      </c>
      <c r="J180" s="7">
        <v>5961.8</v>
      </c>
      <c r="K180" s="7">
        <v>270081.8</v>
      </c>
      <c r="L180" s="7">
        <v>0</v>
      </c>
      <c r="M180" s="7">
        <v>0</v>
      </c>
      <c r="N180" s="13">
        <v>0</v>
      </c>
      <c r="O180" s="7">
        <v>0</v>
      </c>
      <c r="P180" s="14" t="s">
        <v>497</v>
      </c>
      <c r="Q180" s="13" t="s">
        <v>309</v>
      </c>
      <c r="R180" s="13" t="s">
        <v>310</v>
      </c>
      <c r="S180" s="14" t="s">
        <v>309</v>
      </c>
      <c r="T180" s="14"/>
      <c r="U180" s="4"/>
    </row>
    <row r="181" ht="30" customHeight="1" spans="1:21">
      <c r="A181" s="2">
        <v>178</v>
      </c>
      <c r="B181" s="6">
        <v>206</v>
      </c>
      <c r="C181" s="6" t="s">
        <v>199</v>
      </c>
      <c r="D181" s="6">
        <v>161181</v>
      </c>
      <c r="E181" s="6">
        <v>0</v>
      </c>
      <c r="F181" s="6">
        <v>0</v>
      </c>
      <c r="G181" s="6">
        <v>161181</v>
      </c>
      <c r="H181" s="9">
        <v>159724</v>
      </c>
      <c r="I181" s="7">
        <v>0</v>
      </c>
      <c r="J181" s="7">
        <v>1457</v>
      </c>
      <c r="K181" s="7">
        <v>161181</v>
      </c>
      <c r="L181" s="7">
        <v>0</v>
      </c>
      <c r="M181" s="7">
        <v>0</v>
      </c>
      <c r="N181" s="13">
        <v>0</v>
      </c>
      <c r="O181" s="7">
        <v>0</v>
      </c>
      <c r="P181" s="14" t="s">
        <v>498</v>
      </c>
      <c r="Q181" s="13" t="s">
        <v>309</v>
      </c>
      <c r="R181" s="13" t="s">
        <v>310</v>
      </c>
      <c r="S181" s="14" t="s">
        <v>309</v>
      </c>
      <c r="T181" s="14"/>
      <c r="U181" s="4"/>
    </row>
    <row r="182" ht="30" customHeight="1" spans="1:21">
      <c r="A182" s="2">
        <v>179</v>
      </c>
      <c r="B182" s="6">
        <v>207</v>
      </c>
      <c r="C182" s="6" t="s">
        <v>200</v>
      </c>
      <c r="D182" s="6">
        <v>407412.85</v>
      </c>
      <c r="E182" s="6">
        <v>0</v>
      </c>
      <c r="F182" s="6">
        <v>0</v>
      </c>
      <c r="G182" s="6">
        <v>407412.85</v>
      </c>
      <c r="H182" s="9">
        <v>404859.85</v>
      </c>
      <c r="I182" s="7">
        <v>0</v>
      </c>
      <c r="J182" s="7">
        <v>2553</v>
      </c>
      <c r="K182" s="7">
        <v>407412.85</v>
      </c>
      <c r="L182" s="7">
        <v>0</v>
      </c>
      <c r="M182" s="7">
        <v>0</v>
      </c>
      <c r="N182" s="13">
        <v>0</v>
      </c>
      <c r="O182" s="7">
        <v>0</v>
      </c>
      <c r="P182" s="14"/>
      <c r="Q182" s="13" t="s">
        <v>309</v>
      </c>
      <c r="R182" s="13" t="s">
        <v>310</v>
      </c>
      <c r="S182" s="14" t="s">
        <v>309</v>
      </c>
      <c r="T182" s="14"/>
      <c r="U182" s="4"/>
    </row>
    <row r="183" ht="30" customHeight="1" spans="1:21">
      <c r="A183" s="2">
        <v>180</v>
      </c>
      <c r="B183" s="6">
        <v>208</v>
      </c>
      <c r="C183" s="6" t="s">
        <v>201</v>
      </c>
      <c r="D183" s="6">
        <v>27961</v>
      </c>
      <c r="E183" s="6">
        <v>2123.64</v>
      </c>
      <c r="F183" s="6">
        <v>0</v>
      </c>
      <c r="G183" s="6">
        <v>30084.64</v>
      </c>
      <c r="H183" s="9">
        <v>27961</v>
      </c>
      <c r="I183" s="7">
        <v>2123.64</v>
      </c>
      <c r="J183" s="7">
        <v>0</v>
      </c>
      <c r="K183" s="7">
        <v>30084.64</v>
      </c>
      <c r="L183" s="7">
        <v>0</v>
      </c>
      <c r="M183" s="7">
        <v>0</v>
      </c>
      <c r="N183" s="13">
        <v>0</v>
      </c>
      <c r="O183" s="7">
        <v>0</v>
      </c>
      <c r="P183" s="14" t="s">
        <v>499</v>
      </c>
      <c r="Q183" s="13" t="s">
        <v>310</v>
      </c>
      <c r="R183" s="13" t="s">
        <v>310</v>
      </c>
      <c r="S183" s="14" t="s">
        <v>309</v>
      </c>
      <c r="T183" s="14" t="s">
        <v>477</v>
      </c>
      <c r="U183" s="4"/>
    </row>
    <row r="184" ht="30" customHeight="1" spans="1:21">
      <c r="A184" s="2">
        <v>181</v>
      </c>
      <c r="B184" s="6">
        <v>209</v>
      </c>
      <c r="C184" s="6" t="s">
        <v>202</v>
      </c>
      <c r="D184" s="6">
        <v>47199.62</v>
      </c>
      <c r="E184" s="6">
        <v>0</v>
      </c>
      <c r="F184" s="6">
        <v>0</v>
      </c>
      <c r="G184" s="6">
        <v>47199.62</v>
      </c>
      <c r="H184" s="6">
        <v>47199.62</v>
      </c>
      <c r="I184" s="7">
        <v>0</v>
      </c>
      <c r="J184" s="7">
        <v>0</v>
      </c>
      <c r="K184" s="7">
        <v>47199.62</v>
      </c>
      <c r="L184" s="7">
        <v>0</v>
      </c>
      <c r="M184" s="7">
        <v>0</v>
      </c>
      <c r="N184" s="13">
        <v>0</v>
      </c>
      <c r="O184" s="7">
        <v>0</v>
      </c>
      <c r="P184" s="14" t="s">
        <v>500</v>
      </c>
      <c r="Q184" s="13" t="s">
        <v>309</v>
      </c>
      <c r="R184" s="13" t="s">
        <v>310</v>
      </c>
      <c r="S184" s="14" t="s">
        <v>309</v>
      </c>
      <c r="T184" s="14"/>
      <c r="U184" s="4"/>
    </row>
    <row r="185" ht="30" customHeight="1" spans="1:21">
      <c r="A185" s="2">
        <v>182</v>
      </c>
      <c r="B185" s="6">
        <v>210</v>
      </c>
      <c r="C185" s="6" t="s">
        <v>203</v>
      </c>
      <c r="D185" s="6">
        <v>28367.5</v>
      </c>
      <c r="E185" s="6">
        <v>0</v>
      </c>
      <c r="F185" s="6">
        <v>0</v>
      </c>
      <c r="G185" s="6">
        <v>28367.5</v>
      </c>
      <c r="H185" s="6">
        <v>28367.5</v>
      </c>
      <c r="I185" s="7">
        <v>0</v>
      </c>
      <c r="J185" s="7">
        <v>0</v>
      </c>
      <c r="K185" s="7">
        <v>28367.5</v>
      </c>
      <c r="L185" s="7">
        <v>0</v>
      </c>
      <c r="M185" s="7">
        <v>0</v>
      </c>
      <c r="N185" s="13">
        <v>0</v>
      </c>
      <c r="O185" s="7">
        <v>0</v>
      </c>
      <c r="P185" s="14" t="s">
        <v>501</v>
      </c>
      <c r="Q185" s="13" t="s">
        <v>309</v>
      </c>
      <c r="R185" s="13" t="s">
        <v>310</v>
      </c>
      <c r="S185" s="14" t="s">
        <v>309</v>
      </c>
      <c r="T185" s="14" t="s">
        <v>477</v>
      </c>
      <c r="U185" s="4"/>
    </row>
    <row r="186" ht="30" customHeight="1" spans="1:21">
      <c r="A186" s="2">
        <v>183</v>
      </c>
      <c r="B186" s="6">
        <v>211</v>
      </c>
      <c r="C186" s="6" t="s">
        <v>204</v>
      </c>
      <c r="D186" s="6">
        <v>114500</v>
      </c>
      <c r="E186" s="6">
        <v>9100</v>
      </c>
      <c r="F186" s="6">
        <v>0</v>
      </c>
      <c r="G186" s="6">
        <v>123600</v>
      </c>
      <c r="H186" s="6">
        <v>114500</v>
      </c>
      <c r="I186" s="7">
        <v>5590.46</v>
      </c>
      <c r="J186" s="7">
        <v>0</v>
      </c>
      <c r="K186" s="7">
        <v>120090.46</v>
      </c>
      <c r="L186" s="7">
        <v>0</v>
      </c>
      <c r="M186" s="7">
        <v>3510</v>
      </c>
      <c r="N186" s="13">
        <v>0</v>
      </c>
      <c r="O186" s="7">
        <v>3510</v>
      </c>
      <c r="P186" s="14" t="s">
        <v>502</v>
      </c>
      <c r="Q186" s="13" t="s">
        <v>309</v>
      </c>
      <c r="R186" s="13" t="s">
        <v>310</v>
      </c>
      <c r="S186" s="14" t="s">
        <v>309</v>
      </c>
      <c r="T186" s="14" t="s">
        <v>503</v>
      </c>
      <c r="U186" s="4"/>
    </row>
    <row r="187" ht="30" customHeight="1" spans="1:21">
      <c r="A187" s="2">
        <v>184</v>
      </c>
      <c r="B187" s="6">
        <v>212</v>
      </c>
      <c r="C187" s="6" t="s">
        <v>205</v>
      </c>
      <c r="D187" s="6">
        <v>22514</v>
      </c>
      <c r="E187" s="6">
        <v>0</v>
      </c>
      <c r="F187" s="6">
        <v>0</v>
      </c>
      <c r="G187" s="6">
        <v>22514</v>
      </c>
      <c r="H187" s="9">
        <v>22280</v>
      </c>
      <c r="I187" s="7">
        <v>0</v>
      </c>
      <c r="J187" s="7">
        <v>0</v>
      </c>
      <c r="K187" s="7">
        <v>22280</v>
      </c>
      <c r="L187" s="7">
        <v>234</v>
      </c>
      <c r="M187" s="7">
        <v>0</v>
      </c>
      <c r="N187" s="13">
        <v>0</v>
      </c>
      <c r="O187" s="7">
        <v>234</v>
      </c>
      <c r="P187" s="14" t="s">
        <v>504</v>
      </c>
      <c r="Q187" s="13" t="s">
        <v>309</v>
      </c>
      <c r="R187" s="13" t="s">
        <v>310</v>
      </c>
      <c r="S187" s="14" t="s">
        <v>309</v>
      </c>
      <c r="T187" s="14"/>
      <c r="U187" s="4"/>
    </row>
    <row r="188" ht="30" customHeight="1" spans="1:21">
      <c r="A188" s="2">
        <v>185</v>
      </c>
      <c r="B188" s="6">
        <v>213</v>
      </c>
      <c r="C188" s="6" t="s">
        <v>206</v>
      </c>
      <c r="D188" s="6">
        <v>109836.25</v>
      </c>
      <c r="E188" s="6">
        <v>14209.64</v>
      </c>
      <c r="F188" s="6">
        <v>0</v>
      </c>
      <c r="G188" s="6">
        <v>124045.89</v>
      </c>
      <c r="H188" s="6">
        <v>109836.25</v>
      </c>
      <c r="I188" s="7">
        <v>14209.64</v>
      </c>
      <c r="J188" s="7">
        <v>0</v>
      </c>
      <c r="K188" s="7">
        <v>124045.89</v>
      </c>
      <c r="L188" s="7">
        <v>0</v>
      </c>
      <c r="M188" s="7">
        <v>0</v>
      </c>
      <c r="N188" s="13">
        <v>0</v>
      </c>
      <c r="O188" s="7">
        <v>0</v>
      </c>
      <c r="P188" s="14" t="s">
        <v>505</v>
      </c>
      <c r="Q188" s="13" t="s">
        <v>309</v>
      </c>
      <c r="R188" s="13" t="s">
        <v>310</v>
      </c>
      <c r="S188" s="14" t="s">
        <v>309</v>
      </c>
      <c r="T188" s="14"/>
      <c r="U188" s="4"/>
    </row>
    <row r="189" ht="30" customHeight="1" spans="1:21">
      <c r="A189" s="2">
        <v>186</v>
      </c>
      <c r="B189" s="6">
        <v>214</v>
      </c>
      <c r="C189" s="6" t="s">
        <v>207</v>
      </c>
      <c r="D189" s="6">
        <v>77000</v>
      </c>
      <c r="E189" s="6">
        <v>6198.5</v>
      </c>
      <c r="F189" s="6">
        <v>0</v>
      </c>
      <c r="G189" s="6">
        <v>83198.5</v>
      </c>
      <c r="H189" s="6">
        <v>77000</v>
      </c>
      <c r="I189" s="6">
        <v>3126.2</v>
      </c>
      <c r="J189" s="7">
        <v>0</v>
      </c>
      <c r="K189" s="7">
        <v>80126.2</v>
      </c>
      <c r="L189" s="7">
        <v>0</v>
      </c>
      <c r="M189" s="7">
        <v>3072.3</v>
      </c>
      <c r="N189" s="13">
        <v>0</v>
      </c>
      <c r="O189" s="7">
        <v>3072.3</v>
      </c>
      <c r="P189" s="14" t="s">
        <v>506</v>
      </c>
      <c r="Q189" s="13" t="s">
        <v>309</v>
      </c>
      <c r="R189" s="13" t="s">
        <v>310</v>
      </c>
      <c r="S189" s="14" t="s">
        <v>309</v>
      </c>
      <c r="T189" s="14" t="s">
        <v>507</v>
      </c>
      <c r="U189" s="4"/>
    </row>
    <row r="190" ht="30" customHeight="1" spans="1:21">
      <c r="A190" s="2">
        <v>187</v>
      </c>
      <c r="B190" s="6">
        <v>215</v>
      </c>
      <c r="C190" s="6" t="s">
        <v>208</v>
      </c>
      <c r="D190" s="6">
        <v>110421.8</v>
      </c>
      <c r="E190" s="6">
        <v>0</v>
      </c>
      <c r="F190" s="6">
        <v>0</v>
      </c>
      <c r="G190" s="6">
        <v>110421.8</v>
      </c>
      <c r="H190" s="9">
        <v>109180</v>
      </c>
      <c r="I190" s="7">
        <v>0</v>
      </c>
      <c r="J190" s="7">
        <v>0</v>
      </c>
      <c r="K190" s="7">
        <v>109180</v>
      </c>
      <c r="L190" s="7">
        <v>0</v>
      </c>
      <c r="M190" s="7">
        <v>0</v>
      </c>
      <c r="N190" s="13">
        <v>1241.8</v>
      </c>
      <c r="O190" s="7">
        <v>1241.8</v>
      </c>
      <c r="P190" s="14" t="s">
        <v>508</v>
      </c>
      <c r="Q190" s="13" t="s">
        <v>310</v>
      </c>
      <c r="R190" s="13" t="s">
        <v>310</v>
      </c>
      <c r="S190" s="14" t="s">
        <v>309</v>
      </c>
      <c r="T190" s="14"/>
      <c r="U190" s="4"/>
    </row>
    <row r="191" ht="30" customHeight="1" spans="1:21">
      <c r="A191" s="2">
        <v>188</v>
      </c>
      <c r="B191" s="6">
        <v>216</v>
      </c>
      <c r="C191" s="6" t="s">
        <v>209</v>
      </c>
      <c r="D191" s="6">
        <v>1000000</v>
      </c>
      <c r="E191" s="6">
        <v>0</v>
      </c>
      <c r="F191" s="6">
        <v>0</v>
      </c>
      <c r="G191" s="6">
        <v>1000000</v>
      </c>
      <c r="H191" s="6">
        <v>1000000</v>
      </c>
      <c r="I191" s="7">
        <v>0</v>
      </c>
      <c r="J191" s="7">
        <v>0</v>
      </c>
      <c r="K191" s="7">
        <v>1000000</v>
      </c>
      <c r="L191" s="7">
        <v>0</v>
      </c>
      <c r="M191" s="7">
        <v>0</v>
      </c>
      <c r="N191" s="13">
        <v>0</v>
      </c>
      <c r="O191" s="7">
        <v>0</v>
      </c>
      <c r="P191" s="14" t="s">
        <v>509</v>
      </c>
      <c r="Q191" s="13" t="s">
        <v>309</v>
      </c>
      <c r="R191" s="13" t="s">
        <v>310</v>
      </c>
      <c r="S191" s="14" t="s">
        <v>309</v>
      </c>
      <c r="T191" s="14"/>
      <c r="U191" s="4"/>
    </row>
    <row r="192" ht="30" customHeight="1" spans="1:21">
      <c r="A192" s="2">
        <v>189</v>
      </c>
      <c r="B192" s="6">
        <v>217</v>
      </c>
      <c r="C192" s="6"/>
      <c r="D192" s="6">
        <v>100387</v>
      </c>
      <c r="E192" s="6">
        <v>0</v>
      </c>
      <c r="F192" s="6">
        <v>0</v>
      </c>
      <c r="G192" s="6">
        <v>100387</v>
      </c>
      <c r="H192" s="6">
        <v>100387</v>
      </c>
      <c r="I192" s="7">
        <v>0</v>
      </c>
      <c r="J192" s="7">
        <v>0</v>
      </c>
      <c r="K192" s="7">
        <v>100387</v>
      </c>
      <c r="L192" s="7">
        <v>0</v>
      </c>
      <c r="M192" s="7">
        <v>0</v>
      </c>
      <c r="N192" s="13">
        <v>0</v>
      </c>
      <c r="O192" s="7">
        <v>0</v>
      </c>
      <c r="P192" s="14"/>
      <c r="Q192" s="13" t="s">
        <v>310</v>
      </c>
      <c r="R192" s="13" t="s">
        <v>310</v>
      </c>
      <c r="S192" s="14" t="s">
        <v>309</v>
      </c>
      <c r="T192" s="14"/>
      <c r="U192" s="4"/>
    </row>
    <row r="193" ht="30" customHeight="1" spans="1:21">
      <c r="A193" s="2">
        <v>190</v>
      </c>
      <c r="B193" s="6">
        <v>218</v>
      </c>
      <c r="C193" s="6" t="s">
        <v>210</v>
      </c>
      <c r="D193" s="6">
        <v>319186.36</v>
      </c>
      <c r="E193" s="6">
        <v>52731.34</v>
      </c>
      <c r="F193" s="6">
        <v>0</v>
      </c>
      <c r="G193" s="6">
        <v>371917.7</v>
      </c>
      <c r="H193" s="9">
        <v>312804.3</v>
      </c>
      <c r="I193" s="7">
        <v>0</v>
      </c>
      <c r="J193" s="7">
        <v>6382.06</v>
      </c>
      <c r="K193" s="7">
        <v>319186.36</v>
      </c>
      <c r="L193" s="7">
        <v>0</v>
      </c>
      <c r="M193" s="7">
        <v>52731.34</v>
      </c>
      <c r="N193" s="13">
        <v>0</v>
      </c>
      <c r="O193" s="7">
        <v>52731.34</v>
      </c>
      <c r="P193" s="14" t="s">
        <v>510</v>
      </c>
      <c r="Q193" s="13" t="s">
        <v>309</v>
      </c>
      <c r="R193" s="13" t="s">
        <v>310</v>
      </c>
      <c r="S193" s="14" t="s">
        <v>309</v>
      </c>
      <c r="T193" s="14" t="s">
        <v>511</v>
      </c>
      <c r="U193" s="4"/>
    </row>
    <row r="194" ht="30" customHeight="1" spans="1:21">
      <c r="A194" s="2">
        <v>191</v>
      </c>
      <c r="B194" s="6">
        <v>219</v>
      </c>
      <c r="C194" s="6" t="s">
        <v>211</v>
      </c>
      <c r="D194" s="6">
        <v>161795.11</v>
      </c>
      <c r="E194" s="6">
        <v>11778.68</v>
      </c>
      <c r="F194" s="6">
        <v>0</v>
      </c>
      <c r="G194" s="6">
        <v>173573.79</v>
      </c>
      <c r="H194" s="6">
        <v>161795.11</v>
      </c>
      <c r="I194" s="6">
        <v>11778.68</v>
      </c>
      <c r="J194" s="7">
        <v>0</v>
      </c>
      <c r="K194" s="7">
        <v>173573.79</v>
      </c>
      <c r="L194" s="7">
        <v>0</v>
      </c>
      <c r="M194" s="7">
        <v>0</v>
      </c>
      <c r="N194" s="13">
        <v>0</v>
      </c>
      <c r="O194" s="7">
        <v>0</v>
      </c>
      <c r="P194" s="14" t="s">
        <v>512</v>
      </c>
      <c r="Q194" s="13" t="s">
        <v>309</v>
      </c>
      <c r="R194" s="13" t="s">
        <v>310</v>
      </c>
      <c r="S194" s="14" t="s">
        <v>309</v>
      </c>
      <c r="T194" s="14"/>
      <c r="U194" s="4"/>
    </row>
    <row r="195" ht="30" customHeight="1" spans="1:21">
      <c r="A195" s="2">
        <v>192</v>
      </c>
      <c r="B195" s="6">
        <v>220</v>
      </c>
      <c r="C195" s="6" t="s">
        <v>212</v>
      </c>
      <c r="D195" s="6">
        <v>76258</v>
      </c>
      <c r="E195" s="6">
        <v>0</v>
      </c>
      <c r="F195" s="6">
        <v>0</v>
      </c>
      <c r="G195" s="6">
        <v>76258</v>
      </c>
      <c r="H195" s="6">
        <v>76258</v>
      </c>
      <c r="I195" s="7">
        <v>0</v>
      </c>
      <c r="J195" s="7">
        <v>0</v>
      </c>
      <c r="K195" s="7">
        <v>76258</v>
      </c>
      <c r="L195" s="7">
        <v>0</v>
      </c>
      <c r="M195" s="7">
        <v>0</v>
      </c>
      <c r="N195" s="13">
        <v>0</v>
      </c>
      <c r="O195" s="7">
        <v>0</v>
      </c>
      <c r="P195" s="14" t="s">
        <v>513</v>
      </c>
      <c r="Q195" s="13" t="s">
        <v>310</v>
      </c>
      <c r="R195" s="13" t="s">
        <v>310</v>
      </c>
      <c r="S195" s="14" t="s">
        <v>309</v>
      </c>
      <c r="T195" s="14"/>
      <c r="U195" s="4"/>
    </row>
    <row r="196" ht="30" customHeight="1" spans="1:21">
      <c r="A196" s="2">
        <v>193</v>
      </c>
      <c r="B196" s="6">
        <v>222</v>
      </c>
      <c r="C196" s="6" t="s">
        <v>214</v>
      </c>
      <c r="D196" s="6">
        <v>617263.8</v>
      </c>
      <c r="E196" s="6">
        <v>0</v>
      </c>
      <c r="F196" s="6">
        <v>0</v>
      </c>
      <c r="G196" s="6">
        <v>617263.8</v>
      </c>
      <c r="H196" s="6">
        <v>617263.8</v>
      </c>
      <c r="I196" s="6">
        <v>0</v>
      </c>
      <c r="J196" s="6">
        <v>0</v>
      </c>
      <c r="K196" s="6">
        <v>617263.8</v>
      </c>
      <c r="L196" s="7">
        <v>0</v>
      </c>
      <c r="M196" s="7">
        <v>0</v>
      </c>
      <c r="N196" s="13">
        <v>0</v>
      </c>
      <c r="O196" s="7">
        <v>0</v>
      </c>
      <c r="P196" s="14" t="s">
        <v>514</v>
      </c>
      <c r="Q196" s="13"/>
      <c r="R196" s="13" t="s">
        <v>310</v>
      </c>
      <c r="S196" s="14" t="s">
        <v>309</v>
      </c>
      <c r="T196" s="14"/>
      <c r="U196" s="4"/>
    </row>
    <row r="197" ht="30" customHeight="1" spans="1:21">
      <c r="A197" s="2">
        <v>194</v>
      </c>
      <c r="B197" s="6">
        <v>223</v>
      </c>
      <c r="C197" s="6" t="s">
        <v>215</v>
      </c>
      <c r="D197" s="6">
        <v>133515</v>
      </c>
      <c r="E197" s="6">
        <v>0</v>
      </c>
      <c r="F197" s="6">
        <v>3230.3</v>
      </c>
      <c r="G197" s="6">
        <v>136745.3</v>
      </c>
      <c r="H197" s="6">
        <v>133515</v>
      </c>
      <c r="I197" s="6">
        <v>0</v>
      </c>
      <c r="J197" s="6">
        <v>3230.3</v>
      </c>
      <c r="K197" s="6">
        <v>136745.3</v>
      </c>
      <c r="L197" s="7">
        <v>0</v>
      </c>
      <c r="M197" s="7">
        <v>0</v>
      </c>
      <c r="N197" s="13">
        <v>0</v>
      </c>
      <c r="O197" s="7">
        <v>0</v>
      </c>
      <c r="P197" s="14" t="s">
        <v>515</v>
      </c>
      <c r="Q197" s="13" t="s">
        <v>309</v>
      </c>
      <c r="R197" s="13" t="s">
        <v>310</v>
      </c>
      <c r="S197" s="14" t="s">
        <v>309</v>
      </c>
      <c r="T197" s="14"/>
      <c r="U197" s="4"/>
    </row>
    <row r="198" ht="30" customHeight="1" spans="1:21">
      <c r="A198" s="2">
        <v>195</v>
      </c>
      <c r="B198" s="6">
        <v>224</v>
      </c>
      <c r="C198" s="6" t="s">
        <v>216</v>
      </c>
      <c r="D198" s="6">
        <v>64693.14</v>
      </c>
      <c r="E198" s="6">
        <v>6090.86</v>
      </c>
      <c r="F198" s="6">
        <v>0</v>
      </c>
      <c r="G198" s="6">
        <v>70784</v>
      </c>
      <c r="H198" s="9">
        <v>64693.14</v>
      </c>
      <c r="I198" s="7">
        <v>5773.86</v>
      </c>
      <c r="J198" s="7">
        <v>0</v>
      </c>
      <c r="K198" s="6">
        <v>70467</v>
      </c>
      <c r="L198" s="7">
        <v>0</v>
      </c>
      <c r="M198" s="7">
        <v>317</v>
      </c>
      <c r="N198" s="13">
        <v>0</v>
      </c>
      <c r="O198" s="7">
        <v>317</v>
      </c>
      <c r="P198" s="14" t="s">
        <v>516</v>
      </c>
      <c r="Q198" s="13" t="s">
        <v>309</v>
      </c>
      <c r="R198" s="13" t="s">
        <v>310</v>
      </c>
      <c r="S198" s="14" t="s">
        <v>309</v>
      </c>
      <c r="T198" s="14" t="s">
        <v>517</v>
      </c>
      <c r="U198" s="4"/>
    </row>
    <row r="199" ht="30" customHeight="1" spans="1:21">
      <c r="A199" s="2">
        <v>196</v>
      </c>
      <c r="B199" s="6">
        <v>225</v>
      </c>
      <c r="C199" s="6" t="s">
        <v>217</v>
      </c>
      <c r="D199" s="6">
        <v>51671.2</v>
      </c>
      <c r="E199" s="6">
        <v>0</v>
      </c>
      <c r="F199" s="6">
        <v>0</v>
      </c>
      <c r="G199" s="6">
        <v>101454.4</v>
      </c>
      <c r="H199" s="6">
        <v>49783.2</v>
      </c>
      <c r="I199" s="6">
        <v>0</v>
      </c>
      <c r="J199" s="6">
        <v>1888</v>
      </c>
      <c r="K199" s="6">
        <v>51671.2</v>
      </c>
      <c r="L199" s="7">
        <v>0</v>
      </c>
      <c r="M199" s="7">
        <v>0</v>
      </c>
      <c r="N199" s="13">
        <v>0</v>
      </c>
      <c r="O199" s="7">
        <v>0</v>
      </c>
      <c r="P199" s="14" t="s">
        <v>518</v>
      </c>
      <c r="Q199" s="13" t="s">
        <v>309</v>
      </c>
      <c r="R199" s="13" t="s">
        <v>310</v>
      </c>
      <c r="S199" s="14" t="s">
        <v>309</v>
      </c>
      <c r="T199" s="14" t="s">
        <v>519</v>
      </c>
      <c r="U199" s="4"/>
    </row>
    <row r="200" ht="30" customHeight="1" spans="1:21">
      <c r="A200" s="2">
        <v>197</v>
      </c>
      <c r="B200" s="6">
        <v>226</v>
      </c>
      <c r="C200" s="6" t="s">
        <v>218</v>
      </c>
      <c r="D200" s="6">
        <v>1000000</v>
      </c>
      <c r="E200" s="6">
        <v>0</v>
      </c>
      <c r="F200" s="6">
        <v>0</v>
      </c>
      <c r="G200" s="6">
        <v>1000000</v>
      </c>
      <c r="H200" s="6">
        <v>1000000</v>
      </c>
      <c r="I200" s="6">
        <v>0</v>
      </c>
      <c r="J200" s="6">
        <v>0</v>
      </c>
      <c r="K200" s="6">
        <v>1000000</v>
      </c>
      <c r="L200" s="7">
        <v>0</v>
      </c>
      <c r="M200" s="7">
        <v>0</v>
      </c>
      <c r="N200" s="13">
        <v>0</v>
      </c>
      <c r="O200" s="7">
        <v>0</v>
      </c>
      <c r="P200" s="14" t="s">
        <v>520</v>
      </c>
      <c r="Q200" s="13" t="s">
        <v>309</v>
      </c>
      <c r="R200" s="13" t="s">
        <v>310</v>
      </c>
      <c r="S200" s="14" t="s">
        <v>309</v>
      </c>
      <c r="T200" s="14" t="s">
        <v>521</v>
      </c>
      <c r="U200" s="4"/>
    </row>
    <row r="201" ht="30" customHeight="1" spans="1:21">
      <c r="A201" s="2">
        <v>198</v>
      </c>
      <c r="B201" s="6">
        <v>227</v>
      </c>
      <c r="C201" s="6" t="s">
        <v>219</v>
      </c>
      <c r="D201" s="6">
        <v>52000</v>
      </c>
      <c r="E201" s="6">
        <v>0</v>
      </c>
      <c r="F201" s="6">
        <v>0</v>
      </c>
      <c r="G201" s="6">
        <v>52000</v>
      </c>
      <c r="H201" s="6">
        <v>44000</v>
      </c>
      <c r="I201" s="6">
        <v>0</v>
      </c>
      <c r="J201" s="6">
        <v>0</v>
      </c>
      <c r="K201" s="6">
        <v>44000</v>
      </c>
      <c r="L201" s="7">
        <v>8000</v>
      </c>
      <c r="M201" s="7">
        <v>0</v>
      </c>
      <c r="N201" s="13">
        <v>0</v>
      </c>
      <c r="O201" s="7">
        <v>8000</v>
      </c>
      <c r="P201" s="14" t="s">
        <v>522</v>
      </c>
      <c r="Q201" s="13" t="s">
        <v>309</v>
      </c>
      <c r="R201" s="13" t="s">
        <v>310</v>
      </c>
      <c r="S201" s="14" t="s">
        <v>309</v>
      </c>
      <c r="T201" s="14"/>
      <c r="U201" s="4"/>
    </row>
    <row r="202" ht="30" customHeight="1" spans="1:21">
      <c r="A202" s="2">
        <v>199</v>
      </c>
      <c r="B202" s="6">
        <v>228</v>
      </c>
      <c r="C202" s="6" t="s">
        <v>220</v>
      </c>
      <c r="D202" s="6">
        <v>1000000</v>
      </c>
      <c r="E202" s="6">
        <v>48125</v>
      </c>
      <c r="F202" s="6">
        <v>0</v>
      </c>
      <c r="G202" s="6">
        <v>1048125</v>
      </c>
      <c r="H202" s="6">
        <v>1000000</v>
      </c>
      <c r="I202" s="6">
        <v>48125</v>
      </c>
      <c r="J202" s="6">
        <v>0</v>
      </c>
      <c r="K202" s="6">
        <v>1048125</v>
      </c>
      <c r="L202" s="7">
        <v>0</v>
      </c>
      <c r="M202" s="7">
        <v>0</v>
      </c>
      <c r="N202" s="13">
        <v>0</v>
      </c>
      <c r="O202" s="7">
        <v>0</v>
      </c>
      <c r="P202" s="14" t="s">
        <v>523</v>
      </c>
      <c r="Q202" s="13" t="s">
        <v>309</v>
      </c>
      <c r="R202" s="13" t="s">
        <v>310</v>
      </c>
      <c r="S202" s="14" t="s">
        <v>309</v>
      </c>
      <c r="T202" s="14" t="s">
        <v>524</v>
      </c>
      <c r="U202" s="4"/>
    </row>
    <row r="203" ht="30" customHeight="1" spans="1:21">
      <c r="A203" s="2">
        <v>200</v>
      </c>
      <c r="B203" s="6">
        <v>229</v>
      </c>
      <c r="C203" s="6" t="s">
        <v>221</v>
      </c>
      <c r="D203" s="6">
        <v>5110</v>
      </c>
      <c r="E203" s="6">
        <v>0</v>
      </c>
      <c r="F203" s="6">
        <v>0</v>
      </c>
      <c r="G203" s="6">
        <v>10220</v>
      </c>
      <c r="H203" s="6">
        <v>5110</v>
      </c>
      <c r="I203" s="6">
        <v>0</v>
      </c>
      <c r="J203" s="6">
        <v>0</v>
      </c>
      <c r="K203" s="6">
        <v>5110</v>
      </c>
      <c r="L203" s="7">
        <v>0</v>
      </c>
      <c r="M203" s="7">
        <v>0</v>
      </c>
      <c r="N203" s="13">
        <v>0</v>
      </c>
      <c r="O203" s="7">
        <v>0</v>
      </c>
      <c r="P203" s="14" t="s">
        <v>525</v>
      </c>
      <c r="Q203" s="13" t="s">
        <v>309</v>
      </c>
      <c r="R203" s="13" t="s">
        <v>310</v>
      </c>
      <c r="S203" s="14" t="s">
        <v>309</v>
      </c>
      <c r="T203" s="14" t="s">
        <v>526</v>
      </c>
      <c r="U203" s="4"/>
    </row>
    <row r="204" ht="30" customHeight="1" spans="1:21">
      <c r="A204" s="2">
        <v>201</v>
      </c>
      <c r="B204" s="6">
        <v>230</v>
      </c>
      <c r="C204" s="6" t="s">
        <v>222</v>
      </c>
      <c r="D204" s="6">
        <v>253209</v>
      </c>
      <c r="E204" s="6">
        <v>14819</v>
      </c>
      <c r="F204" s="6">
        <v>0</v>
      </c>
      <c r="G204" s="6">
        <v>268028</v>
      </c>
      <c r="H204" s="6">
        <v>232000</v>
      </c>
      <c r="I204" s="6">
        <v>14819</v>
      </c>
      <c r="J204" s="6">
        <v>6390</v>
      </c>
      <c r="K204" s="6">
        <v>253209</v>
      </c>
      <c r="L204" s="7">
        <v>0</v>
      </c>
      <c r="M204" s="7">
        <v>0</v>
      </c>
      <c r="N204" s="13">
        <v>0</v>
      </c>
      <c r="O204" s="7">
        <v>0</v>
      </c>
      <c r="P204" s="14" t="s">
        <v>527</v>
      </c>
      <c r="Q204" s="13" t="s">
        <v>309</v>
      </c>
      <c r="R204" s="13" t="s">
        <v>310</v>
      </c>
      <c r="S204" s="14" t="s">
        <v>309</v>
      </c>
      <c r="T204" s="14" t="s">
        <v>528</v>
      </c>
      <c r="U204" s="4"/>
    </row>
    <row r="205" ht="30" customHeight="1" spans="1:21">
      <c r="A205" s="2">
        <v>202</v>
      </c>
      <c r="B205" s="6">
        <v>232</v>
      </c>
      <c r="C205" s="6" t="s">
        <v>224</v>
      </c>
      <c r="D205" s="6">
        <v>69653.75</v>
      </c>
      <c r="E205" s="6">
        <v>0</v>
      </c>
      <c r="F205" s="6">
        <v>0</v>
      </c>
      <c r="G205" s="6">
        <v>69653.75</v>
      </c>
      <c r="H205" s="6">
        <v>68150</v>
      </c>
      <c r="I205" s="6">
        <v>0</v>
      </c>
      <c r="J205" s="6">
        <v>1503.75</v>
      </c>
      <c r="K205" s="6">
        <v>69653.75</v>
      </c>
      <c r="L205" s="7">
        <v>0</v>
      </c>
      <c r="M205" s="7">
        <v>0</v>
      </c>
      <c r="N205" s="13">
        <v>0</v>
      </c>
      <c r="O205" s="7">
        <v>0</v>
      </c>
      <c r="P205" s="14" t="s">
        <v>529</v>
      </c>
      <c r="Q205" s="13" t="s">
        <v>309</v>
      </c>
      <c r="R205" s="13" t="s">
        <v>310</v>
      </c>
      <c r="S205" s="14" t="s">
        <v>309</v>
      </c>
      <c r="T205" s="14" t="s">
        <v>530</v>
      </c>
      <c r="U205" s="4"/>
    </row>
    <row r="206" ht="30" customHeight="1" spans="1:21">
      <c r="A206" s="2">
        <v>203</v>
      </c>
      <c r="B206" s="6">
        <v>233</v>
      </c>
      <c r="C206" s="6" t="s">
        <v>225</v>
      </c>
      <c r="D206" s="6">
        <v>600000</v>
      </c>
      <c r="E206" s="6">
        <v>22149.86</v>
      </c>
      <c r="F206" s="6">
        <v>15506</v>
      </c>
      <c r="G206" s="6">
        <v>637655.86</v>
      </c>
      <c r="H206" s="6">
        <v>600000</v>
      </c>
      <c r="I206" s="6">
        <v>22149.86</v>
      </c>
      <c r="J206" s="6">
        <v>15506</v>
      </c>
      <c r="K206" s="6">
        <v>637655.86</v>
      </c>
      <c r="L206" s="7">
        <v>0</v>
      </c>
      <c r="M206" s="7">
        <v>0</v>
      </c>
      <c r="N206" s="13">
        <v>0</v>
      </c>
      <c r="O206" s="7">
        <v>0</v>
      </c>
      <c r="P206" s="14" t="s">
        <v>531</v>
      </c>
      <c r="Q206" s="13" t="s">
        <v>309</v>
      </c>
      <c r="R206" s="13" t="s">
        <v>310</v>
      </c>
      <c r="S206" s="14" t="s">
        <v>309</v>
      </c>
      <c r="T206" s="14" t="s">
        <v>532</v>
      </c>
      <c r="U206" s="4"/>
    </row>
    <row r="207" ht="30" customHeight="1" spans="1:21">
      <c r="A207" s="2">
        <v>204</v>
      </c>
      <c r="B207" s="6">
        <v>235</v>
      </c>
      <c r="C207" s="6" t="s">
        <v>227</v>
      </c>
      <c r="D207" s="6">
        <v>850000</v>
      </c>
      <c r="E207" s="7">
        <v>0</v>
      </c>
      <c r="F207" s="13">
        <v>260</v>
      </c>
      <c r="G207" s="6">
        <v>850260</v>
      </c>
      <c r="H207" s="6">
        <v>850000</v>
      </c>
      <c r="I207" s="7">
        <v>0</v>
      </c>
      <c r="J207" s="13">
        <v>260</v>
      </c>
      <c r="K207" s="6">
        <v>850260</v>
      </c>
      <c r="L207" s="7">
        <v>0</v>
      </c>
      <c r="M207" s="7">
        <v>0</v>
      </c>
      <c r="N207" s="13">
        <v>0</v>
      </c>
      <c r="O207" s="7">
        <v>0</v>
      </c>
      <c r="P207" s="14" t="s">
        <v>533</v>
      </c>
      <c r="Q207" s="13" t="s">
        <v>309</v>
      </c>
      <c r="R207" s="13" t="s">
        <v>310</v>
      </c>
      <c r="S207" s="14" t="s">
        <v>309</v>
      </c>
      <c r="T207" s="14" t="s">
        <v>488</v>
      </c>
      <c r="U207" s="4"/>
    </row>
    <row r="208" ht="30" customHeight="1" spans="1:21">
      <c r="A208" s="2">
        <v>205</v>
      </c>
      <c r="B208" s="6">
        <v>236</v>
      </c>
      <c r="C208" s="6" t="s">
        <v>228</v>
      </c>
      <c r="D208" s="6">
        <v>50182</v>
      </c>
      <c r="E208" s="7">
        <v>0</v>
      </c>
      <c r="F208" s="7">
        <v>0</v>
      </c>
      <c r="G208" s="6">
        <v>50182</v>
      </c>
      <c r="H208" s="6">
        <v>46777</v>
      </c>
      <c r="I208" s="7">
        <v>0</v>
      </c>
      <c r="J208" s="7">
        <v>3405</v>
      </c>
      <c r="K208" s="6">
        <v>50182</v>
      </c>
      <c r="L208" s="7">
        <v>0</v>
      </c>
      <c r="M208" s="7">
        <v>0</v>
      </c>
      <c r="N208" s="13">
        <v>0</v>
      </c>
      <c r="O208" s="7">
        <v>0</v>
      </c>
      <c r="P208" s="14" t="s">
        <v>534</v>
      </c>
      <c r="Q208" s="13" t="s">
        <v>309</v>
      </c>
      <c r="R208" s="13" t="s">
        <v>310</v>
      </c>
      <c r="S208" s="14" t="s">
        <v>309</v>
      </c>
      <c r="T208" s="14" t="s">
        <v>477</v>
      </c>
      <c r="U208" s="4"/>
    </row>
    <row r="209" ht="30" customHeight="1" spans="1:21">
      <c r="A209" s="2">
        <v>206</v>
      </c>
      <c r="B209" s="6">
        <v>237</v>
      </c>
      <c r="C209" s="6" t="s">
        <v>229</v>
      </c>
      <c r="D209" s="6">
        <v>295504.56</v>
      </c>
      <c r="E209" s="7">
        <v>0</v>
      </c>
      <c r="F209" s="7">
        <v>0</v>
      </c>
      <c r="G209" s="6">
        <v>295504.56</v>
      </c>
      <c r="H209" s="6">
        <v>295504.56</v>
      </c>
      <c r="I209" s="7">
        <v>0</v>
      </c>
      <c r="J209" s="7">
        <v>0</v>
      </c>
      <c r="K209" s="6">
        <v>295504.56</v>
      </c>
      <c r="L209" s="7">
        <v>0</v>
      </c>
      <c r="M209" s="7">
        <v>0</v>
      </c>
      <c r="N209" s="13">
        <v>0</v>
      </c>
      <c r="O209" s="7">
        <v>0</v>
      </c>
      <c r="P209" s="14" t="s">
        <v>535</v>
      </c>
      <c r="Q209" s="13" t="s">
        <v>309</v>
      </c>
      <c r="R209" s="13" t="s">
        <v>310</v>
      </c>
      <c r="S209" s="14" t="s">
        <v>309</v>
      </c>
      <c r="T209" s="14"/>
      <c r="U209" s="4"/>
    </row>
    <row r="210" ht="30" customHeight="1" spans="1:21">
      <c r="A210" s="2">
        <v>207</v>
      </c>
      <c r="B210" s="6">
        <v>238</v>
      </c>
      <c r="C210" s="6" t="s">
        <v>230</v>
      </c>
      <c r="D210" s="6">
        <v>352034.1</v>
      </c>
      <c r="E210" s="7">
        <v>0</v>
      </c>
      <c r="F210" s="7">
        <v>0</v>
      </c>
      <c r="G210" s="6">
        <v>352034.1</v>
      </c>
      <c r="H210" s="6">
        <v>352034.1</v>
      </c>
      <c r="I210" s="7">
        <v>0</v>
      </c>
      <c r="J210" s="7">
        <v>0</v>
      </c>
      <c r="K210" s="6">
        <v>352034.1</v>
      </c>
      <c r="L210" s="7">
        <v>0</v>
      </c>
      <c r="M210" s="7">
        <v>0</v>
      </c>
      <c r="N210" s="13">
        <v>0</v>
      </c>
      <c r="O210" s="7">
        <v>0</v>
      </c>
      <c r="P210" s="14" t="s">
        <v>536</v>
      </c>
      <c r="Q210" s="13" t="s">
        <v>309</v>
      </c>
      <c r="R210" s="13" t="s">
        <v>310</v>
      </c>
      <c r="S210" s="14" t="s">
        <v>309</v>
      </c>
      <c r="T210" s="14" t="s">
        <v>524</v>
      </c>
      <c r="U210" s="4"/>
    </row>
    <row r="211" ht="30" customHeight="1" spans="1:21">
      <c r="A211" s="2">
        <v>208</v>
      </c>
      <c r="B211" s="6">
        <v>240</v>
      </c>
      <c r="C211" s="6" t="s">
        <v>232</v>
      </c>
      <c r="D211" s="6">
        <v>360400</v>
      </c>
      <c r="E211" s="7">
        <v>0</v>
      </c>
      <c r="F211" s="7">
        <v>0</v>
      </c>
      <c r="G211" s="6">
        <v>360400</v>
      </c>
      <c r="H211" s="6">
        <v>360400</v>
      </c>
      <c r="I211" s="7">
        <v>0</v>
      </c>
      <c r="J211" s="7">
        <v>0</v>
      </c>
      <c r="K211" s="6">
        <v>360400</v>
      </c>
      <c r="L211" s="7">
        <v>0</v>
      </c>
      <c r="M211" s="7">
        <v>0</v>
      </c>
      <c r="N211" s="13">
        <v>0</v>
      </c>
      <c r="O211" s="7">
        <v>0</v>
      </c>
      <c r="P211" s="14" t="s">
        <v>537</v>
      </c>
      <c r="Q211" s="13" t="s">
        <v>309</v>
      </c>
      <c r="R211" s="13" t="s">
        <v>310</v>
      </c>
      <c r="S211" s="14" t="s">
        <v>309</v>
      </c>
      <c r="T211" s="14" t="s">
        <v>477</v>
      </c>
      <c r="U211" s="4"/>
    </row>
    <row r="212" ht="30" customHeight="1" spans="1:21">
      <c r="A212" s="2">
        <v>209</v>
      </c>
      <c r="B212" s="6">
        <v>241</v>
      </c>
      <c r="C212" s="6" t="s">
        <v>233</v>
      </c>
      <c r="D212" s="6">
        <v>9976.02</v>
      </c>
      <c r="E212" s="7">
        <v>0</v>
      </c>
      <c r="F212" s="7">
        <v>0</v>
      </c>
      <c r="G212" s="6">
        <v>9976.02</v>
      </c>
      <c r="H212" s="6">
        <v>9976.02</v>
      </c>
      <c r="I212" s="7">
        <v>0</v>
      </c>
      <c r="J212" s="7">
        <v>0</v>
      </c>
      <c r="K212" s="6">
        <v>9976.02</v>
      </c>
      <c r="L212" s="7">
        <v>0</v>
      </c>
      <c r="M212" s="7">
        <v>0</v>
      </c>
      <c r="N212" s="13">
        <v>0</v>
      </c>
      <c r="O212" s="7">
        <v>0</v>
      </c>
      <c r="P212" s="14" t="s">
        <v>538</v>
      </c>
      <c r="Q212" s="13" t="s">
        <v>309</v>
      </c>
      <c r="R212" s="13" t="s">
        <v>310</v>
      </c>
      <c r="S212" s="14" t="s">
        <v>309</v>
      </c>
      <c r="T212" s="14"/>
      <c r="U212" s="4"/>
    </row>
    <row r="213" ht="30" customHeight="1" spans="1:21">
      <c r="A213" s="2">
        <v>210</v>
      </c>
      <c r="B213" s="6">
        <v>243</v>
      </c>
      <c r="C213" s="6" t="s">
        <v>235</v>
      </c>
      <c r="D213" s="6">
        <v>158540</v>
      </c>
      <c r="E213" s="7">
        <v>0</v>
      </c>
      <c r="F213" s="7">
        <v>0</v>
      </c>
      <c r="G213" s="6">
        <v>158540</v>
      </c>
      <c r="H213" s="9">
        <v>155040</v>
      </c>
      <c r="I213" s="7">
        <v>0</v>
      </c>
      <c r="J213" s="7">
        <v>3500</v>
      </c>
      <c r="K213" s="7">
        <v>158540</v>
      </c>
      <c r="L213" s="7">
        <v>0</v>
      </c>
      <c r="M213" s="7">
        <v>0</v>
      </c>
      <c r="N213" s="13">
        <v>0</v>
      </c>
      <c r="O213" s="7">
        <v>0</v>
      </c>
      <c r="P213" s="13" t="s">
        <v>539</v>
      </c>
      <c r="Q213" s="13" t="s">
        <v>309</v>
      </c>
      <c r="R213" s="13" t="s">
        <v>310</v>
      </c>
      <c r="S213" s="14" t="s">
        <v>309</v>
      </c>
      <c r="T213" s="14" t="s">
        <v>488</v>
      </c>
      <c r="U213" s="2" t="s">
        <v>540</v>
      </c>
    </row>
    <row r="214" ht="30" customHeight="1" spans="1:21">
      <c r="A214" s="2">
        <v>211</v>
      </c>
      <c r="B214" s="6">
        <v>244</v>
      </c>
      <c r="C214" s="6" t="s">
        <v>236</v>
      </c>
      <c r="D214" s="6">
        <v>145760</v>
      </c>
      <c r="E214" s="7">
        <v>0</v>
      </c>
      <c r="F214" s="7">
        <v>0</v>
      </c>
      <c r="G214" s="6">
        <v>145760</v>
      </c>
      <c r="H214" s="9">
        <v>145760</v>
      </c>
      <c r="I214" s="7">
        <v>0</v>
      </c>
      <c r="J214" s="7">
        <v>0</v>
      </c>
      <c r="K214" s="7">
        <v>145760</v>
      </c>
      <c r="L214" s="7">
        <v>0</v>
      </c>
      <c r="M214" s="7">
        <v>0</v>
      </c>
      <c r="N214" s="13">
        <v>0</v>
      </c>
      <c r="O214" s="7">
        <v>0</v>
      </c>
      <c r="P214" s="13" t="s">
        <v>541</v>
      </c>
      <c r="Q214" s="13" t="s">
        <v>310</v>
      </c>
      <c r="R214" s="13" t="s">
        <v>310</v>
      </c>
      <c r="S214" s="14" t="s">
        <v>309</v>
      </c>
      <c r="T214" s="14"/>
      <c r="U214" s="2"/>
    </row>
    <row r="215" ht="30" customHeight="1" spans="1:21">
      <c r="A215" s="2">
        <v>212</v>
      </c>
      <c r="B215" s="6">
        <v>245</v>
      </c>
      <c r="C215" s="6" t="s">
        <v>237</v>
      </c>
      <c r="D215" s="6">
        <v>76704.52</v>
      </c>
      <c r="E215" s="7">
        <v>384.26</v>
      </c>
      <c r="F215" s="7">
        <v>0</v>
      </c>
      <c r="G215" s="6">
        <v>77088.78</v>
      </c>
      <c r="H215" s="9">
        <v>76704.52</v>
      </c>
      <c r="I215" s="7">
        <v>384.26</v>
      </c>
      <c r="J215" s="7">
        <v>0</v>
      </c>
      <c r="K215" s="7">
        <v>77088.78</v>
      </c>
      <c r="L215" s="7">
        <v>0</v>
      </c>
      <c r="M215" s="7">
        <v>0</v>
      </c>
      <c r="N215" s="13">
        <v>0</v>
      </c>
      <c r="O215" s="7">
        <v>0</v>
      </c>
      <c r="P215" s="13" t="s">
        <v>542</v>
      </c>
      <c r="Q215" s="13" t="s">
        <v>309</v>
      </c>
      <c r="R215" s="13" t="s">
        <v>310</v>
      </c>
      <c r="S215" s="14" t="s">
        <v>309</v>
      </c>
      <c r="T215" s="14" t="s">
        <v>488</v>
      </c>
      <c r="U215" s="2"/>
    </row>
    <row r="216" ht="30" customHeight="1" spans="1:21">
      <c r="A216" s="2">
        <v>213</v>
      </c>
      <c r="B216" s="6">
        <v>246</v>
      </c>
      <c r="C216" s="6" t="s">
        <v>238</v>
      </c>
      <c r="D216" s="6">
        <v>17996.38</v>
      </c>
      <c r="E216" s="7">
        <v>0</v>
      </c>
      <c r="F216" s="7">
        <v>0</v>
      </c>
      <c r="G216" s="6">
        <v>17996.38</v>
      </c>
      <c r="H216" s="9">
        <v>17873.38</v>
      </c>
      <c r="I216" s="7">
        <v>0</v>
      </c>
      <c r="J216" s="7">
        <v>0</v>
      </c>
      <c r="K216" s="7">
        <v>17873.38</v>
      </c>
      <c r="L216" s="7">
        <v>0</v>
      </c>
      <c r="M216" s="7">
        <v>0</v>
      </c>
      <c r="N216" s="13">
        <v>0</v>
      </c>
      <c r="O216" s="7">
        <v>0</v>
      </c>
      <c r="P216" s="13" t="s">
        <v>543</v>
      </c>
      <c r="Q216" s="13" t="s">
        <v>309</v>
      </c>
      <c r="R216" s="13" t="s">
        <v>310</v>
      </c>
      <c r="S216" s="14" t="s">
        <v>309</v>
      </c>
      <c r="T216" s="14" t="s">
        <v>544</v>
      </c>
      <c r="U216" s="2"/>
    </row>
    <row r="217" ht="30" customHeight="1" spans="1:21">
      <c r="A217" s="2">
        <v>214</v>
      </c>
      <c r="B217" s="6">
        <v>247</v>
      </c>
      <c r="C217" s="6" t="s">
        <v>239</v>
      </c>
      <c r="D217" s="6">
        <v>168026</v>
      </c>
      <c r="E217" s="6">
        <v>7057</v>
      </c>
      <c r="F217" s="7">
        <v>0</v>
      </c>
      <c r="G217" s="6">
        <v>175083</v>
      </c>
      <c r="H217" s="9">
        <v>168026</v>
      </c>
      <c r="I217" s="7">
        <v>7057</v>
      </c>
      <c r="J217" s="7">
        <v>0</v>
      </c>
      <c r="K217" s="7">
        <v>175083</v>
      </c>
      <c r="L217" s="7">
        <v>0</v>
      </c>
      <c r="M217" s="7">
        <v>0</v>
      </c>
      <c r="N217" s="13">
        <v>0</v>
      </c>
      <c r="O217" s="7">
        <v>0</v>
      </c>
      <c r="P217" s="13" t="s">
        <v>545</v>
      </c>
      <c r="Q217" s="13" t="s">
        <v>309</v>
      </c>
      <c r="R217" s="13" t="s">
        <v>310</v>
      </c>
      <c r="S217" s="14" t="s">
        <v>309</v>
      </c>
      <c r="T217" s="14"/>
      <c r="U217" s="2"/>
    </row>
    <row r="218" ht="30" customHeight="1" spans="1:21">
      <c r="A218" s="2">
        <v>215</v>
      </c>
      <c r="B218" s="6">
        <v>248</v>
      </c>
      <c r="C218" s="6" t="s">
        <v>197</v>
      </c>
      <c r="D218" s="6">
        <v>13580</v>
      </c>
      <c r="E218" s="6">
        <v>143.24</v>
      </c>
      <c r="F218" s="7">
        <v>0</v>
      </c>
      <c r="G218" s="6">
        <v>13723.24</v>
      </c>
      <c r="H218" s="9">
        <v>13580</v>
      </c>
      <c r="I218" s="7">
        <v>0</v>
      </c>
      <c r="J218" s="7">
        <v>0</v>
      </c>
      <c r="K218" s="7">
        <v>13580</v>
      </c>
      <c r="L218" s="7">
        <v>0</v>
      </c>
      <c r="M218" s="7">
        <v>143.24</v>
      </c>
      <c r="N218" s="13">
        <v>0</v>
      </c>
      <c r="O218" s="7">
        <v>143.24</v>
      </c>
      <c r="P218" s="13" t="s">
        <v>546</v>
      </c>
      <c r="Q218" s="13" t="s">
        <v>309</v>
      </c>
      <c r="R218" s="13" t="s">
        <v>310</v>
      </c>
      <c r="S218" s="14" t="s">
        <v>547</v>
      </c>
      <c r="T218" s="14"/>
      <c r="U218" s="2"/>
    </row>
    <row r="219" ht="30" customHeight="1" spans="1:21">
      <c r="A219" s="2">
        <v>216</v>
      </c>
      <c r="B219" s="6">
        <v>249</v>
      </c>
      <c r="C219" s="6" t="s">
        <v>126</v>
      </c>
      <c r="D219" s="6">
        <v>15740.58</v>
      </c>
      <c r="E219" s="6">
        <v>660.8</v>
      </c>
      <c r="F219" s="7">
        <v>0</v>
      </c>
      <c r="G219" s="6">
        <v>16401.38</v>
      </c>
      <c r="H219" s="9">
        <v>15644.83</v>
      </c>
      <c r="I219" s="7">
        <v>0</v>
      </c>
      <c r="J219" s="7">
        <v>0</v>
      </c>
      <c r="K219" s="7">
        <v>15644.83</v>
      </c>
      <c r="L219" s="7">
        <v>96</v>
      </c>
      <c r="M219" s="7">
        <v>660.8</v>
      </c>
      <c r="N219" s="13">
        <v>0</v>
      </c>
      <c r="O219" s="7">
        <v>756.8</v>
      </c>
      <c r="P219" s="13"/>
      <c r="Q219" s="13" t="s">
        <v>309</v>
      </c>
      <c r="R219" s="13" t="s">
        <v>310</v>
      </c>
      <c r="S219" s="14" t="s">
        <v>547</v>
      </c>
      <c r="T219" s="14" t="s">
        <v>548</v>
      </c>
      <c r="U219" s="2"/>
    </row>
    <row r="220" ht="30" customHeight="1" spans="1:21">
      <c r="A220" s="2">
        <v>217</v>
      </c>
      <c r="B220" s="6">
        <v>250</v>
      </c>
      <c r="C220" s="6"/>
      <c r="D220" s="6">
        <v>26800</v>
      </c>
      <c r="E220" s="6">
        <v>1650.87</v>
      </c>
      <c r="F220" s="7">
        <v>0</v>
      </c>
      <c r="G220" s="6">
        <v>28450.87</v>
      </c>
      <c r="H220" s="9">
        <v>26800</v>
      </c>
      <c r="I220" s="7">
        <v>0</v>
      </c>
      <c r="J220" s="7">
        <v>0</v>
      </c>
      <c r="K220" s="7">
        <v>26800</v>
      </c>
      <c r="L220" s="7">
        <v>0</v>
      </c>
      <c r="M220" s="7">
        <v>1650.87</v>
      </c>
      <c r="N220" s="13">
        <v>0</v>
      </c>
      <c r="O220" s="7">
        <v>1650.87</v>
      </c>
      <c r="P220" s="13"/>
      <c r="Q220" s="13" t="s">
        <v>310</v>
      </c>
      <c r="R220" s="13" t="s">
        <v>310</v>
      </c>
      <c r="S220" s="14" t="s">
        <v>547</v>
      </c>
      <c r="T220" s="14"/>
      <c r="U220" s="2"/>
    </row>
    <row r="221" ht="30" customHeight="1" spans="1:21">
      <c r="A221" s="2">
        <v>218</v>
      </c>
      <c r="B221" s="6">
        <v>251</v>
      </c>
      <c r="C221" s="6"/>
      <c r="D221" s="6">
        <v>12700</v>
      </c>
      <c r="E221" s="7">
        <v>621.56</v>
      </c>
      <c r="F221" s="7">
        <v>0</v>
      </c>
      <c r="G221" s="6">
        <v>13321.56</v>
      </c>
      <c r="H221" s="9">
        <v>12700</v>
      </c>
      <c r="I221" s="7">
        <v>0</v>
      </c>
      <c r="J221" s="7">
        <v>0</v>
      </c>
      <c r="K221" s="7">
        <v>12700</v>
      </c>
      <c r="L221" s="7">
        <v>0</v>
      </c>
      <c r="M221" s="7">
        <v>621.56</v>
      </c>
      <c r="N221" s="13">
        <v>0</v>
      </c>
      <c r="O221" s="7">
        <v>621.56</v>
      </c>
      <c r="P221" s="13"/>
      <c r="Q221" s="13" t="s">
        <v>310</v>
      </c>
      <c r="R221" s="13" t="s">
        <v>310</v>
      </c>
      <c r="S221" s="14" t="s">
        <v>547</v>
      </c>
      <c r="T221" s="14"/>
      <c r="U221" s="2"/>
    </row>
    <row r="222" ht="30" customHeight="1" spans="1:21">
      <c r="A222" s="2">
        <v>219</v>
      </c>
      <c r="B222" s="6">
        <v>252</v>
      </c>
      <c r="C222" s="6"/>
      <c r="D222" s="6">
        <v>6000</v>
      </c>
      <c r="E222" s="7">
        <v>367.7</v>
      </c>
      <c r="F222" s="7">
        <v>0</v>
      </c>
      <c r="G222" s="6">
        <v>6367.7</v>
      </c>
      <c r="H222" s="9">
        <v>6000</v>
      </c>
      <c r="I222" s="7">
        <v>0</v>
      </c>
      <c r="J222" s="7">
        <v>0</v>
      </c>
      <c r="K222" s="7">
        <v>6000</v>
      </c>
      <c r="L222" s="7">
        <v>0</v>
      </c>
      <c r="M222" s="7">
        <v>367.7</v>
      </c>
      <c r="N222" s="13">
        <v>0</v>
      </c>
      <c r="O222" s="7">
        <v>367.7</v>
      </c>
      <c r="P222" s="13"/>
      <c r="Q222" s="13" t="s">
        <v>310</v>
      </c>
      <c r="R222" s="13" t="s">
        <v>310</v>
      </c>
      <c r="S222" s="14" t="s">
        <v>547</v>
      </c>
      <c r="T222" s="14"/>
      <c r="U222" s="2"/>
    </row>
    <row r="223" ht="30" customHeight="1" spans="1:21">
      <c r="A223" s="2">
        <v>220</v>
      </c>
      <c r="B223" s="6">
        <v>253</v>
      </c>
      <c r="C223" s="6"/>
      <c r="D223" s="6">
        <v>1142921.39</v>
      </c>
      <c r="E223" s="6">
        <v>59433.47</v>
      </c>
      <c r="F223" s="7">
        <v>0</v>
      </c>
      <c r="G223" s="6">
        <v>1202354.86</v>
      </c>
      <c r="H223" s="9">
        <v>909576.64</v>
      </c>
      <c r="I223" s="7">
        <v>0</v>
      </c>
      <c r="J223" s="7">
        <v>11145</v>
      </c>
      <c r="K223" s="7">
        <v>920721.64</v>
      </c>
      <c r="L223" s="7">
        <v>233344.75</v>
      </c>
      <c r="M223" s="7">
        <v>59433.47</v>
      </c>
      <c r="N223" s="13">
        <v>0</v>
      </c>
      <c r="O223" s="7">
        <v>292778.22</v>
      </c>
      <c r="P223" s="13"/>
      <c r="Q223" s="13" t="s">
        <v>310</v>
      </c>
      <c r="R223" s="13" t="s">
        <v>310</v>
      </c>
      <c r="S223" s="14" t="s">
        <v>547</v>
      </c>
      <c r="T223" s="14"/>
      <c r="U223" s="2"/>
    </row>
    <row r="224" ht="30" customHeight="1" spans="1:21">
      <c r="A224" s="2">
        <v>221</v>
      </c>
      <c r="B224" s="6">
        <v>254</v>
      </c>
      <c r="C224" s="6" t="s">
        <v>240</v>
      </c>
      <c r="D224" s="6">
        <v>5996.12</v>
      </c>
      <c r="E224" s="6">
        <v>0</v>
      </c>
      <c r="F224" s="7">
        <v>310</v>
      </c>
      <c r="G224" s="6">
        <v>6306.12</v>
      </c>
      <c r="H224" s="9">
        <v>5996.12</v>
      </c>
      <c r="I224" s="7">
        <v>0</v>
      </c>
      <c r="J224" s="7">
        <v>310</v>
      </c>
      <c r="K224" s="7">
        <v>6306.12</v>
      </c>
      <c r="L224" s="7">
        <v>0</v>
      </c>
      <c r="M224" s="7">
        <v>0</v>
      </c>
      <c r="N224" s="13">
        <v>0</v>
      </c>
      <c r="O224" s="7">
        <v>0</v>
      </c>
      <c r="P224" s="13" t="s">
        <v>549</v>
      </c>
      <c r="Q224" s="13" t="s">
        <v>309</v>
      </c>
      <c r="R224" s="13" t="s">
        <v>310</v>
      </c>
      <c r="S224" s="14" t="s">
        <v>309</v>
      </c>
      <c r="T224" s="14"/>
      <c r="U224" s="2"/>
    </row>
    <row r="225" ht="30" customHeight="1" spans="1:21">
      <c r="A225" s="2">
        <v>222</v>
      </c>
      <c r="B225" s="6">
        <v>256</v>
      </c>
      <c r="C225" s="6" t="s">
        <v>242</v>
      </c>
      <c r="D225" s="6">
        <v>579493.38</v>
      </c>
      <c r="E225" s="6">
        <v>0</v>
      </c>
      <c r="F225" s="7">
        <v>0</v>
      </c>
      <c r="G225" s="6">
        <v>579493.38</v>
      </c>
      <c r="H225" s="9">
        <v>579493.38</v>
      </c>
      <c r="I225" s="7">
        <v>0</v>
      </c>
      <c r="J225" s="7">
        <v>0</v>
      </c>
      <c r="K225" s="7">
        <v>579493.38</v>
      </c>
      <c r="L225" s="7">
        <v>0</v>
      </c>
      <c r="M225" s="7">
        <v>0</v>
      </c>
      <c r="N225" s="13">
        <v>0</v>
      </c>
      <c r="O225" s="7">
        <v>0</v>
      </c>
      <c r="P225" s="13" t="s">
        <v>550</v>
      </c>
      <c r="Q225" s="13" t="s">
        <v>309</v>
      </c>
      <c r="R225" s="13" t="s">
        <v>310</v>
      </c>
      <c r="S225" s="14" t="s">
        <v>309</v>
      </c>
      <c r="T225" s="14"/>
      <c r="U225" s="2"/>
    </row>
    <row r="226" ht="30" customHeight="1" spans="1:21">
      <c r="A226" s="2">
        <v>223</v>
      </c>
      <c r="B226" s="6">
        <v>257</v>
      </c>
      <c r="C226" s="6" t="s">
        <v>243</v>
      </c>
      <c r="D226" s="6">
        <v>496639.08</v>
      </c>
      <c r="E226" s="6">
        <v>1303.69</v>
      </c>
      <c r="F226" s="7">
        <v>8953.36</v>
      </c>
      <c r="G226" s="6">
        <v>506896.13</v>
      </c>
      <c r="H226" s="9">
        <v>496639.08</v>
      </c>
      <c r="I226" s="7">
        <v>1303.69</v>
      </c>
      <c r="J226" s="7">
        <v>8903.36</v>
      </c>
      <c r="K226" s="7">
        <v>506846.13</v>
      </c>
      <c r="L226" s="7">
        <v>0</v>
      </c>
      <c r="M226" s="7">
        <v>0</v>
      </c>
      <c r="N226" s="13">
        <v>0</v>
      </c>
      <c r="O226" s="7">
        <v>50</v>
      </c>
      <c r="P226" s="13" t="s">
        <v>551</v>
      </c>
      <c r="Q226" s="13" t="s">
        <v>309</v>
      </c>
      <c r="R226" s="13" t="s">
        <v>310</v>
      </c>
      <c r="S226" s="14" t="s">
        <v>309</v>
      </c>
      <c r="T226" s="14" t="s">
        <v>488</v>
      </c>
      <c r="U226" s="2"/>
    </row>
    <row r="227" ht="30" customHeight="1" spans="1:21">
      <c r="A227" s="2">
        <v>224</v>
      </c>
      <c r="B227" s="6">
        <v>258</v>
      </c>
      <c r="C227" s="6" t="s">
        <v>244</v>
      </c>
      <c r="D227" s="6">
        <v>442170.5</v>
      </c>
      <c r="E227" s="6">
        <v>0</v>
      </c>
      <c r="F227" s="7">
        <v>0</v>
      </c>
      <c r="G227" s="6">
        <v>442170.5</v>
      </c>
      <c r="H227" s="9">
        <v>442170.5</v>
      </c>
      <c r="I227" s="7">
        <v>0</v>
      </c>
      <c r="J227" s="7">
        <v>0</v>
      </c>
      <c r="K227" s="7">
        <v>442170.5</v>
      </c>
      <c r="L227" s="7">
        <v>0</v>
      </c>
      <c r="M227" s="7">
        <v>0</v>
      </c>
      <c r="N227" s="13">
        <v>0</v>
      </c>
      <c r="O227" s="7">
        <v>0</v>
      </c>
      <c r="P227" s="13" t="s">
        <v>552</v>
      </c>
      <c r="Q227" s="13" t="s">
        <v>309</v>
      </c>
      <c r="R227" s="13" t="s">
        <v>310</v>
      </c>
      <c r="S227" s="14" t="s">
        <v>309</v>
      </c>
      <c r="T227" s="14" t="s">
        <v>553</v>
      </c>
      <c r="U227" s="2"/>
    </row>
    <row r="228" ht="30" customHeight="1" spans="1:21">
      <c r="A228" s="2">
        <v>225</v>
      </c>
      <c r="B228" s="6">
        <v>259</v>
      </c>
      <c r="C228" s="6" t="s">
        <v>245</v>
      </c>
      <c r="D228" s="6">
        <v>15088</v>
      </c>
      <c r="E228" s="6">
        <v>0</v>
      </c>
      <c r="F228" s="7">
        <v>0</v>
      </c>
      <c r="G228" s="6">
        <v>15088</v>
      </c>
      <c r="H228" s="9">
        <v>15000</v>
      </c>
      <c r="I228" s="7">
        <v>88</v>
      </c>
      <c r="J228" s="7">
        <v>0</v>
      </c>
      <c r="K228" s="7">
        <v>15088</v>
      </c>
      <c r="L228" s="7">
        <v>0</v>
      </c>
      <c r="M228" s="7">
        <v>0</v>
      </c>
      <c r="N228" s="13">
        <v>0</v>
      </c>
      <c r="O228" s="7">
        <v>0</v>
      </c>
      <c r="P228" s="13" t="s">
        <v>554</v>
      </c>
      <c r="Q228" s="13" t="s">
        <v>309</v>
      </c>
      <c r="R228" s="13" t="s">
        <v>310</v>
      </c>
      <c r="S228" s="14" t="s">
        <v>309</v>
      </c>
      <c r="T228" s="14" t="s">
        <v>555</v>
      </c>
      <c r="U228" s="2"/>
    </row>
    <row r="229" ht="30" customHeight="1" spans="1:21">
      <c r="A229" s="2">
        <v>226</v>
      </c>
      <c r="B229" s="6">
        <v>260</v>
      </c>
      <c r="C229" s="6" t="s">
        <v>246</v>
      </c>
      <c r="D229" s="6">
        <v>25200</v>
      </c>
      <c r="E229" s="6">
        <v>0</v>
      </c>
      <c r="F229" s="7">
        <v>0</v>
      </c>
      <c r="G229" s="6">
        <v>25200</v>
      </c>
      <c r="H229" s="9">
        <v>25200</v>
      </c>
      <c r="I229" s="7">
        <v>0</v>
      </c>
      <c r="J229" s="7">
        <v>0</v>
      </c>
      <c r="K229" s="7">
        <v>25200</v>
      </c>
      <c r="L229" s="7">
        <v>0</v>
      </c>
      <c r="M229" s="7">
        <v>0</v>
      </c>
      <c r="N229" s="13">
        <v>0</v>
      </c>
      <c r="O229" s="7">
        <v>0</v>
      </c>
      <c r="P229" s="13" t="s">
        <v>556</v>
      </c>
      <c r="Q229" s="13" t="s">
        <v>310</v>
      </c>
      <c r="R229" s="13" t="s">
        <v>310</v>
      </c>
      <c r="S229" s="14" t="s">
        <v>309</v>
      </c>
      <c r="T229" s="14"/>
      <c r="U229" s="2"/>
    </row>
    <row r="230" ht="30" customHeight="1" spans="1:21">
      <c r="A230" s="2">
        <v>227</v>
      </c>
      <c r="B230" s="6">
        <v>261</v>
      </c>
      <c r="C230" s="6" t="s">
        <v>247</v>
      </c>
      <c r="D230" s="6">
        <v>50000</v>
      </c>
      <c r="E230" s="6">
        <v>2400</v>
      </c>
      <c r="F230" s="7">
        <v>0</v>
      </c>
      <c r="G230" s="6">
        <v>52400</v>
      </c>
      <c r="H230" s="9">
        <v>50000</v>
      </c>
      <c r="I230" s="7">
        <v>2400</v>
      </c>
      <c r="J230" s="7">
        <v>0</v>
      </c>
      <c r="K230" s="7">
        <v>52400</v>
      </c>
      <c r="L230" s="7">
        <v>0</v>
      </c>
      <c r="M230" s="7">
        <v>0</v>
      </c>
      <c r="N230" s="13">
        <v>0</v>
      </c>
      <c r="O230" s="7">
        <v>0</v>
      </c>
      <c r="P230" s="13" t="s">
        <v>557</v>
      </c>
      <c r="Q230" s="13" t="s">
        <v>309</v>
      </c>
      <c r="R230" s="13" t="s">
        <v>310</v>
      </c>
      <c r="S230" s="14" t="s">
        <v>309</v>
      </c>
      <c r="T230" s="14"/>
      <c r="U230" s="2"/>
    </row>
    <row r="231" ht="30" customHeight="1" spans="1:21">
      <c r="A231" s="2">
        <v>228</v>
      </c>
      <c r="B231" s="6">
        <v>262</v>
      </c>
      <c r="C231" s="6" t="s">
        <v>248</v>
      </c>
      <c r="D231" s="6">
        <v>110300</v>
      </c>
      <c r="E231" s="6">
        <v>5811.7</v>
      </c>
      <c r="F231" s="7">
        <v>0</v>
      </c>
      <c r="G231" s="6">
        <v>116111.7</v>
      </c>
      <c r="H231" s="9">
        <v>110000</v>
      </c>
      <c r="I231" s="7">
        <v>0</v>
      </c>
      <c r="J231" s="7">
        <v>300</v>
      </c>
      <c r="K231" s="7">
        <v>110300</v>
      </c>
      <c r="L231" s="7">
        <v>0</v>
      </c>
      <c r="M231" s="7">
        <v>5811.7</v>
      </c>
      <c r="N231" s="13">
        <v>0</v>
      </c>
      <c r="O231" s="7">
        <v>5811.7</v>
      </c>
      <c r="P231" s="13" t="s">
        <v>558</v>
      </c>
      <c r="Q231" s="13" t="s">
        <v>309</v>
      </c>
      <c r="R231" s="13" t="s">
        <v>310</v>
      </c>
      <c r="S231" s="14" t="s">
        <v>309</v>
      </c>
      <c r="T231" s="14"/>
      <c r="U231" s="2"/>
    </row>
    <row r="232" ht="30" customHeight="1" spans="1:21">
      <c r="A232" s="2">
        <v>229</v>
      </c>
      <c r="B232" s="6">
        <v>263</v>
      </c>
      <c r="C232" s="6" t="s">
        <v>249</v>
      </c>
      <c r="D232" s="6">
        <v>229729</v>
      </c>
      <c r="E232" s="6">
        <v>0</v>
      </c>
      <c r="F232" s="7">
        <v>0</v>
      </c>
      <c r="G232" s="6">
        <v>229729</v>
      </c>
      <c r="H232" s="9">
        <v>229729</v>
      </c>
      <c r="I232" s="7">
        <v>0</v>
      </c>
      <c r="J232" s="7">
        <v>0</v>
      </c>
      <c r="K232" s="7">
        <v>229729</v>
      </c>
      <c r="L232" s="7">
        <v>0</v>
      </c>
      <c r="M232" s="7">
        <v>0</v>
      </c>
      <c r="N232" s="13">
        <v>0</v>
      </c>
      <c r="O232" s="7">
        <v>0</v>
      </c>
      <c r="P232" s="13" t="s">
        <v>559</v>
      </c>
      <c r="Q232" s="13" t="s">
        <v>309</v>
      </c>
      <c r="R232" s="13" t="s">
        <v>310</v>
      </c>
      <c r="S232" s="14" t="s">
        <v>309</v>
      </c>
      <c r="T232" s="14"/>
      <c r="U232" s="2"/>
    </row>
    <row r="233" ht="30" customHeight="1" spans="1:21">
      <c r="A233" s="2">
        <v>230</v>
      </c>
      <c r="B233" s="6">
        <v>264</v>
      </c>
      <c r="C233" s="6" t="s">
        <v>250</v>
      </c>
      <c r="D233" s="6">
        <v>552318.91</v>
      </c>
      <c r="E233" s="6">
        <v>0</v>
      </c>
      <c r="F233" s="7">
        <v>0</v>
      </c>
      <c r="G233" s="6">
        <v>552318.91</v>
      </c>
      <c r="H233" s="9">
        <v>552318.91</v>
      </c>
      <c r="I233" s="7">
        <v>0</v>
      </c>
      <c r="J233" s="7">
        <v>0</v>
      </c>
      <c r="K233" s="7">
        <v>552318.91</v>
      </c>
      <c r="L233" s="7">
        <v>0</v>
      </c>
      <c r="M233" s="7">
        <v>0</v>
      </c>
      <c r="N233" s="13">
        <v>0</v>
      </c>
      <c r="O233" s="7">
        <v>0</v>
      </c>
      <c r="P233" s="13" t="s">
        <v>560</v>
      </c>
      <c r="Q233" s="13" t="s">
        <v>309</v>
      </c>
      <c r="R233" s="13" t="s">
        <v>310</v>
      </c>
      <c r="S233" s="14" t="s">
        <v>309</v>
      </c>
      <c r="T233" s="14"/>
      <c r="U233" s="2"/>
    </row>
    <row r="234" ht="30" customHeight="1" spans="1:21">
      <c r="A234" s="2">
        <v>231</v>
      </c>
      <c r="B234" s="6">
        <v>267</v>
      </c>
      <c r="C234" s="6" t="s">
        <v>253</v>
      </c>
      <c r="D234" s="6">
        <v>956080.53</v>
      </c>
      <c r="E234" s="7">
        <v>62910.1</v>
      </c>
      <c r="F234" s="7">
        <v>0</v>
      </c>
      <c r="G234" s="6">
        <v>1018990.63</v>
      </c>
      <c r="H234" s="6">
        <v>956080.53</v>
      </c>
      <c r="I234" s="7">
        <v>62910.1</v>
      </c>
      <c r="J234" s="7">
        <v>0</v>
      </c>
      <c r="K234" s="6">
        <v>1018990.63</v>
      </c>
      <c r="L234" s="7">
        <v>0</v>
      </c>
      <c r="M234" s="7">
        <v>0</v>
      </c>
      <c r="N234" s="13">
        <v>0</v>
      </c>
      <c r="O234" s="7">
        <v>0</v>
      </c>
      <c r="P234" s="14" t="s">
        <v>561</v>
      </c>
      <c r="Q234" s="13" t="s">
        <v>309</v>
      </c>
      <c r="R234" s="13" t="s">
        <v>310</v>
      </c>
      <c r="S234" s="14" t="s">
        <v>309</v>
      </c>
      <c r="T234" s="14" t="s">
        <v>411</v>
      </c>
      <c r="U234" s="2"/>
    </row>
    <row r="235" ht="30" customHeight="1" spans="1:21">
      <c r="A235" s="2">
        <v>232</v>
      </c>
      <c r="B235" s="6">
        <v>268</v>
      </c>
      <c r="C235" s="6" t="s">
        <v>254</v>
      </c>
      <c r="D235" s="6">
        <v>45414.92</v>
      </c>
      <c r="E235" s="7">
        <v>0</v>
      </c>
      <c r="F235" s="7">
        <v>0</v>
      </c>
      <c r="G235" s="6">
        <v>45414.92</v>
      </c>
      <c r="H235" s="6">
        <v>45414.92</v>
      </c>
      <c r="I235" s="7">
        <v>0</v>
      </c>
      <c r="J235" s="7">
        <v>0</v>
      </c>
      <c r="K235" s="6">
        <v>45414.92</v>
      </c>
      <c r="L235" s="7">
        <v>0</v>
      </c>
      <c r="M235" s="7">
        <v>0</v>
      </c>
      <c r="N235" s="13">
        <v>0</v>
      </c>
      <c r="O235" s="7">
        <v>0</v>
      </c>
      <c r="P235" s="14" t="s">
        <v>562</v>
      </c>
      <c r="Q235" s="13" t="s">
        <v>310</v>
      </c>
      <c r="R235" s="13" t="s">
        <v>310</v>
      </c>
      <c r="S235" s="14" t="s">
        <v>309</v>
      </c>
      <c r="T235" s="14"/>
      <c r="U235" s="2"/>
    </row>
  </sheetData>
  <sheetProtection formatCells="0" formatColumns="0" formatRows="0" insertRows="0" insertColumns="0" insertHyperlinks="0" deleteColumns="0" deleteRows="0" sort="0" autoFilter="0" pivotTables="0"/>
  <mergeCells count="53">
    <mergeCell ref="A1:U1"/>
    <mergeCell ref="D2:G2"/>
    <mergeCell ref="H2:K2"/>
    <mergeCell ref="L2:O2"/>
    <mergeCell ref="A2:A3"/>
    <mergeCell ref="B2:B3"/>
    <mergeCell ref="C2:C3"/>
    <mergeCell ref="C9:C11"/>
    <mergeCell ref="C62:C68"/>
    <mergeCell ref="C75:C76"/>
    <mergeCell ref="C122:C123"/>
    <mergeCell ref="C143:C146"/>
    <mergeCell ref="C148:C150"/>
    <mergeCell ref="C156:C157"/>
    <mergeCell ref="C163:C164"/>
    <mergeCell ref="C172:C174"/>
    <mergeCell ref="C191:C192"/>
    <mergeCell ref="C219:C223"/>
    <mergeCell ref="P9:P11"/>
    <mergeCell ref="P115:P117"/>
    <mergeCell ref="P118:P123"/>
    <mergeCell ref="P143:P146"/>
    <mergeCell ref="P148:P150"/>
    <mergeCell ref="P156:P157"/>
    <mergeCell ref="P158:P159"/>
    <mergeCell ref="P163:P164"/>
    <mergeCell ref="P172:P174"/>
    <mergeCell ref="P176:P179"/>
    <mergeCell ref="P181:P182"/>
    <mergeCell ref="P191:P192"/>
    <mergeCell ref="P218:P223"/>
    <mergeCell ref="Q2:Q3"/>
    <mergeCell ref="Q143:Q145"/>
    <mergeCell ref="Q148:Q150"/>
    <mergeCell ref="R2:R3"/>
    <mergeCell ref="S2:S3"/>
    <mergeCell ref="S143:S146"/>
    <mergeCell ref="S148:S150"/>
    <mergeCell ref="T2:T3"/>
    <mergeCell ref="U2:U3"/>
    <mergeCell ref="U4:U18"/>
    <mergeCell ref="U19:U38"/>
    <mergeCell ref="U39:U59"/>
    <mergeCell ref="U60:U81"/>
    <mergeCell ref="U82:U95"/>
    <mergeCell ref="U96:U114"/>
    <mergeCell ref="U115:U136"/>
    <mergeCell ref="U137:U154"/>
    <mergeCell ref="U155:U173"/>
    <mergeCell ref="U174:U195"/>
    <mergeCell ref="U196:U212"/>
    <mergeCell ref="U213:U233"/>
    <mergeCell ref="U234:U235"/>
  </mergeCells>
  <pageMargins left="0.75" right="0.75" top="1" bottom="1" header="0.5" footer="0.5"/>
  <pageSetup paperSize="8" scale="47" fitToHeight="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WWO_wpscloud_20241121174544-e990c85573</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Blanc</dc:creator>
  <cp:lastModifiedBy>wj</cp:lastModifiedBy>
  <dcterms:created xsi:type="dcterms:W3CDTF">2008-09-15T01:22:00Z</dcterms:created>
  <dcterms:modified xsi:type="dcterms:W3CDTF">2025-03-24T23:16:01Z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2052-12.1.0.20754</vt:lpwstr>
  </property>
  <property fmtid="{D5CDD505-2E9C-101B-9397-08002B2CF9AE}" pid="3" name="ICV">
    <vt:lpwstr>E90E068A94A947538CDF51535A6C52BE_13</vt:lpwstr>
  </property>
</Properties>
</file>