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<sst xmlns="http://schemas.openxmlformats.org/spreadsheetml/2006/main" count="45" uniqueCount="27">
  <si>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拍卖破产财产详情表（存货）</t>
  </si>
  <si>
    <t>单位：四平市宏信房地产开发有限公司管理人</t>
  </si>
  <si>
    <t>金额单位：元</t>
  </si>
  <si>
    <t>序号</t>
  </si>
  <si>
    <t>楼号</t>
  </si>
  <si>
    <t>单元号</t>
  </si>
  <si>
    <t>室号</t>
  </si>
  <si>
    <t>面积㎡</t>
  </si>
  <si>
    <t>户型</t>
  </si>
  <si>
    <t>评估价</t>
  </si>
  <si>
    <t>起拍价</t>
  </si>
  <si>
    <t>保证金</t>
  </si>
  <si>
    <t>增价幅度</t>
  </si>
  <si>
    <t>装修</t>
  </si>
  <si>
    <t>备注</t>
  </si>
  <si>
    <t>单价</t>
  </si>
  <si>
    <t>六次降价后单价</t>
  </si>
  <si>
    <t>六次降价后总价</t>
  </si>
  <si>
    <t>一、</t>
  </si>
  <si>
    <t>住宅</t>
  </si>
  <si>
    <t>1单元</t>
  </si>
  <si>
    <t>五、六跃层</t>
  </si>
  <si>
    <t>毛坯</t>
  </si>
  <si>
    <t>2单元</t>
  </si>
  <si>
    <t>两室一厅</t>
  </si>
  <si>
    <t>一室一厅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</si>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</sst>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workbookViewId="0">
      <selection activeCell="G20" sqref="G20"/>
    </sheetView>
  </sheetViews>
  <sheetFormatPr defaultColWidth="9" defaultRowHeight="14.25"/>
  <cols>
    <col min="1" max="1" width="6" customWidth="1"/>
    <col min="2" max="2" width="5.125" customWidth="1"/>
    <col min="3" max="3" width="6.5" customWidth="1"/>
    <col min="4" max="4" width="6.75" customWidth="1"/>
    <col min="5" max="5" width="7.125" customWidth="1"/>
    <col min="6" max="6" width="10" customWidth="1"/>
    <col min="7" max="7" width="16.75" customWidth="1"/>
    <col min="8" max="8" width="14.625" style="1" customWidth="1"/>
    <col min="9" max="9" width="14.5" customWidth="1"/>
    <col min="10" max="10" width="12" customWidth="1"/>
    <col min="11" max="11" width="11.375" customWidth="1"/>
    <col min="12" max="12" width="14.5" customWidth="1"/>
    <col min="13" max="13" width="12.625" hidden="1" customWidth="1"/>
    <col min="14" max="14" width="15.875" hidden="1" customWidth="1"/>
    <col min="15" max="15" width="16.125" hidden="1" customWidth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</row>
    <row r="2" spans="1:12">
      <c r="A2" s="4" t="s">
        <v>1</v>
      </c>
      <c r="B2" s="4"/>
      <c r="C2" s="4"/>
      <c r="D2" s="4"/>
      <c r="E2" s="4"/>
      <c r="F2" s="4"/>
      <c r="G2" s="4"/>
      <c r="H2" s="5"/>
      <c r="I2" s="4"/>
      <c r="J2" s="4" t="s">
        <v>2</v>
      </c>
      <c r="K2" s="4"/>
      <c r="L2" s="4"/>
    </row>
    <row r="3" spans="1:1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11" t="s">
        <v>15</v>
      </c>
      <c r="N3" t="s">
        <v>16</v>
      </c>
      <c r="O3" t="s">
        <v>17</v>
      </c>
    </row>
    <row r="4" ht="20" customHeight="1" spans="1:12">
      <c r="A4" s="6" t="s">
        <v>18</v>
      </c>
      <c r="B4" s="7" t="s">
        <v>19</v>
      </c>
      <c r="C4" s="7"/>
      <c r="D4" s="6"/>
      <c r="E4" s="6"/>
      <c r="F4" s="6"/>
      <c r="G4" s="8"/>
      <c r="H4" s="9"/>
      <c r="I4" s="6"/>
      <c r="J4" s="6"/>
      <c r="K4" s="6"/>
      <c r="L4" s="6"/>
    </row>
    <row r="5" ht="20" customHeight="1" spans="1:15">
      <c r="A5" s="6">
        <v>1</v>
      </c>
      <c r="B5" s="10">
        <v>24</v>
      </c>
      <c r="C5" s="6" t="s">
        <v>20</v>
      </c>
      <c r="D5" s="7">
        <v>501</v>
      </c>
      <c r="E5" s="6">
        <v>254.15</v>
      </c>
      <c r="F5" s="6" t="s">
        <v>21</v>
      </c>
      <c r="G5" s="8">
        <v>700150</v>
      </c>
      <c r="H5" s="9">
        <f>G5*0.8*0.85*0.9*0.95*0.9*0.95*0.95*0.9*0.9*0.9*0.9</f>
        <v>216933.127941692</v>
      </c>
      <c r="I5" s="9">
        <v>70000</v>
      </c>
      <c r="J5" s="9">
        <v>1000</v>
      </c>
      <c r="K5" s="6" t="s">
        <v>22</v>
      </c>
      <c r="L5" s="6"/>
      <c r="M5" t="e">
        <f>#REF!/E5</f>
        <v>#REF!</v>
      </c>
      <c r="N5" t="e">
        <f>M5*0.95*0.95*0.9*0.9*0.9*0.9</f>
        <v>#REF!</v>
      </c>
      <c r="O5" t="e">
        <f>N5*E5</f>
        <v>#REF!</v>
      </c>
    </row>
    <row r="6" ht="20" customHeight="1" spans="1:15">
      <c r="A6" s="6">
        <v>2</v>
      </c>
      <c r="B6" s="10">
        <v>24</v>
      </c>
      <c r="C6" s="6" t="s">
        <v>23</v>
      </c>
      <c r="D6" s="7">
        <v>504</v>
      </c>
      <c r="E6" s="6">
        <v>254.15</v>
      </c>
      <c r="F6" s="6" t="s">
        <v>21</v>
      </c>
      <c r="G6" s="8">
        <v>700150</v>
      </c>
      <c r="H6" s="9">
        <f>G6*0.8*0.85*0.9*0.95*0.9*0.95*0.95*0.9*0.9*0.9*0.9</f>
        <v>216933.127941692</v>
      </c>
      <c r="I6" s="9">
        <v>70000</v>
      </c>
      <c r="J6" s="9">
        <v>1000</v>
      </c>
      <c r="K6" s="6" t="s">
        <v>22</v>
      </c>
      <c r="L6" s="6"/>
      <c r="M6" t="e">
        <f>#REF!/E6</f>
        <v>#REF!</v>
      </c>
      <c r="N6" t="e">
        <f>M6*0.95*0.95*0.9*0.9*0.9*0.9</f>
        <v>#REF!</v>
      </c>
      <c r="O6" t="e">
        <f>N6*E6</f>
        <v>#REF!</v>
      </c>
    </row>
    <row r="7" ht="20" customHeight="1" spans="1:15">
      <c r="A7" s="6">
        <v>3</v>
      </c>
      <c r="B7" s="10">
        <v>48</v>
      </c>
      <c r="C7" s="6" t="s">
        <v>23</v>
      </c>
      <c r="D7" s="7">
        <v>1805</v>
      </c>
      <c r="E7" s="6">
        <v>68.54</v>
      </c>
      <c r="F7" s="6" t="s">
        <v>24</v>
      </c>
      <c r="G7" s="8">
        <v>167960</v>
      </c>
      <c r="H7" s="9">
        <f t="shared" ref="H7:H14" si="0">G7*0.8*0.85*0.9*0.95*0.9*0.95*0.95*0.9*0.9*0.9*0.9</f>
        <v>52040.4030123354</v>
      </c>
      <c r="I7" s="9">
        <v>16000</v>
      </c>
      <c r="J7" s="9">
        <v>1000</v>
      </c>
      <c r="K7" s="6" t="s">
        <v>22</v>
      </c>
      <c r="L7" s="6"/>
      <c r="M7" t="e">
        <f>#REF!/E7</f>
        <v>#REF!</v>
      </c>
      <c r="N7" t="e">
        <f t="shared" ref="N7:N12" si="1">M7*0.95*0.95*0.9*0.9*0.9*0.9</f>
        <v>#REF!</v>
      </c>
      <c r="O7" t="e">
        <f t="shared" ref="O7:O12" si="2">N7*E7</f>
        <v>#REF!</v>
      </c>
    </row>
    <row r="8" ht="20" customHeight="1" spans="1:15">
      <c r="A8" s="6">
        <v>4</v>
      </c>
      <c r="B8" s="10">
        <v>48</v>
      </c>
      <c r="C8" s="6" t="s">
        <v>23</v>
      </c>
      <c r="D8" s="7">
        <v>1806</v>
      </c>
      <c r="E8" s="6">
        <v>55.94</v>
      </c>
      <c r="F8" s="6" t="s">
        <v>25</v>
      </c>
      <c r="G8" s="8">
        <v>137085</v>
      </c>
      <c r="H8" s="9">
        <f t="shared" si="0"/>
        <v>42474.1524585973</v>
      </c>
      <c r="I8" s="9">
        <v>13000</v>
      </c>
      <c r="J8" s="9">
        <v>1000</v>
      </c>
      <c r="K8" s="6" t="s">
        <v>22</v>
      </c>
      <c r="L8" s="6"/>
      <c r="M8" t="e">
        <f>#REF!/E8</f>
        <v>#REF!</v>
      </c>
      <c r="N8" t="e">
        <f t="shared" si="1"/>
        <v>#REF!</v>
      </c>
      <c r="O8" t="e">
        <f t="shared" si="2"/>
        <v>#REF!</v>
      </c>
    </row>
    <row r="9" ht="20" customHeight="1" spans="1:15">
      <c r="A9" s="6">
        <v>5</v>
      </c>
      <c r="B9" s="10">
        <v>49</v>
      </c>
      <c r="C9" s="6" t="s">
        <v>20</v>
      </c>
      <c r="D9" s="7">
        <v>1801</v>
      </c>
      <c r="E9" s="6">
        <v>66.27</v>
      </c>
      <c r="F9" s="6" t="s">
        <v>24</v>
      </c>
      <c r="G9" s="8">
        <v>162450</v>
      </c>
      <c r="H9" s="9">
        <f t="shared" si="0"/>
        <v>50333.1952212068</v>
      </c>
      <c r="I9" s="9">
        <v>16000</v>
      </c>
      <c r="J9" s="9">
        <v>1000</v>
      </c>
      <c r="K9" s="6" t="s">
        <v>22</v>
      </c>
      <c r="L9" s="6"/>
      <c r="M9" t="e">
        <f>#REF!/E9</f>
        <v>#REF!</v>
      </c>
      <c r="N9" t="e">
        <f t="shared" si="1"/>
        <v>#REF!</v>
      </c>
      <c r="O9" t="e">
        <f t="shared" si="2"/>
        <v>#REF!</v>
      </c>
    </row>
    <row r="10" ht="20" customHeight="1" spans="1:15">
      <c r="A10" s="6">
        <v>6</v>
      </c>
      <c r="B10" s="10">
        <v>49</v>
      </c>
      <c r="C10" s="6" t="s">
        <v>20</v>
      </c>
      <c r="D10" s="7">
        <v>1803</v>
      </c>
      <c r="E10" s="6">
        <v>61.88</v>
      </c>
      <c r="F10" s="6" t="s">
        <v>24</v>
      </c>
      <c r="G10" s="8">
        <v>151715</v>
      </c>
      <c r="H10" s="9">
        <f t="shared" si="0"/>
        <v>47007.0834902147</v>
      </c>
      <c r="I10" s="9">
        <v>15000</v>
      </c>
      <c r="J10" s="9">
        <v>1000</v>
      </c>
      <c r="K10" s="6" t="s">
        <v>22</v>
      </c>
      <c r="L10" s="6"/>
      <c r="M10" t="e">
        <f>#REF!/E10</f>
        <v>#REF!</v>
      </c>
      <c r="N10" t="e">
        <f t="shared" si="1"/>
        <v>#REF!</v>
      </c>
      <c r="O10" t="e">
        <f t="shared" si="2"/>
        <v>#REF!</v>
      </c>
    </row>
    <row r="11" ht="20" customHeight="1" spans="1:15">
      <c r="A11" s="6">
        <v>7</v>
      </c>
      <c r="B11" s="10">
        <v>51</v>
      </c>
      <c r="C11" s="6" t="s">
        <v>20</v>
      </c>
      <c r="D11" s="7">
        <v>1801</v>
      </c>
      <c r="E11" s="6">
        <v>72.31</v>
      </c>
      <c r="F11" s="6" t="s">
        <v>24</v>
      </c>
      <c r="G11" s="8">
        <v>177270</v>
      </c>
      <c r="H11" s="9">
        <f t="shared" si="0"/>
        <v>54924.9954870011</v>
      </c>
      <c r="I11" s="9">
        <v>17000</v>
      </c>
      <c r="J11" s="9">
        <v>1000</v>
      </c>
      <c r="K11" s="6" t="s">
        <v>22</v>
      </c>
      <c r="L11" s="6"/>
      <c r="M11" t="e">
        <f>#REF!/E11</f>
        <v>#REF!</v>
      </c>
      <c r="N11" t="e">
        <f t="shared" si="1"/>
        <v>#REF!</v>
      </c>
      <c r="O11" t="e">
        <f t="shared" si="2"/>
        <v>#REF!</v>
      </c>
    </row>
    <row r="12" ht="20" customHeight="1" spans="1:15">
      <c r="A12" s="6">
        <v>8</v>
      </c>
      <c r="B12" s="10">
        <v>51</v>
      </c>
      <c r="C12" s="6" t="s">
        <v>20</v>
      </c>
      <c r="D12" s="7">
        <v>1803</v>
      </c>
      <c r="E12" s="6">
        <v>75.52</v>
      </c>
      <c r="F12" s="6" t="s">
        <v>24</v>
      </c>
      <c r="G12" s="8">
        <v>185060</v>
      </c>
      <c r="H12" s="9">
        <f t="shared" si="0"/>
        <v>57338.6340882519</v>
      </c>
      <c r="I12" s="9">
        <v>18000</v>
      </c>
      <c r="J12" s="9">
        <v>1000</v>
      </c>
      <c r="K12" s="6" t="s">
        <v>22</v>
      </c>
      <c r="L12" s="6"/>
      <c r="M12" t="e">
        <f>#REF!/E12</f>
        <v>#REF!</v>
      </c>
      <c r="N12" t="e">
        <f t="shared" si="1"/>
        <v>#REF!</v>
      </c>
      <c r="O12" t="e">
        <f t="shared" si="2"/>
        <v>#REF!</v>
      </c>
    </row>
    <row r="13" ht="20" customHeight="1" spans="1:12">
      <c r="A13" s="6" t="s">
        <v>26</v>
      </c>
      <c r="B13" s="7"/>
      <c r="C13" s="7"/>
      <c r="D13" s="7"/>
      <c r="E13" s="6"/>
      <c r="F13" s="6"/>
      <c r="G13" s="8">
        <f>SUM(G5:G12)</f>
        <v>2381840</v>
      </c>
      <c r="H13" s="9">
        <f>SUM(H5:H12)</f>
        <v>737984.719640992</v>
      </c>
      <c r="I13" s="6"/>
      <c r="J13" s="6"/>
      <c r="K13" s="6"/>
      <c r="L13" s="12"/>
    </row>
  </sheetData>
  <mergeCells count="3">
    <mergeCell ref="A1:L1"/>
    <mergeCell ref="A2:G2"/>
    <mergeCell ref="J2:L2"/>
  </mergeCells>
  <pageMargins left="0.629861111111111" right="0.432638888888889" top="1" bottom="1" header="0.5" footer="0.5"/>
  <pageSetup paperSize="9" scale="9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毛鹏飞</cp:lastModifiedBy>
  <dcterms:created xsi:type="dcterms:W3CDTF">2024-03-28T01:15:00Z</dcterms:created>
  <dcterms:modified xsi:type="dcterms:W3CDTF">2025-05-12T01:24:21Z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EE57EC246ED446418164082AEE200716_13</vt:lpwstr>
  </property>
</Properties>
</file>